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de\Downloads\"/>
    </mc:Choice>
  </mc:AlternateContent>
  <xr:revisionPtr revIDLastSave="4" documentId="13_ncr:1_{AC54AC81-F111-419F-B422-8399CCF2AF7C}" xr6:coauthVersionLast="47" xr6:coauthVersionMax="47" xr10:uidLastSave="{C303EC92-6950-4BE0-BCCE-5C348D57812A}"/>
  <bookViews>
    <workbookView xWindow="-120" yWindow="-120" windowWidth="29040" windowHeight="15720" firstSheet="2" activeTab="2" xr2:uid="{00000000-000D-0000-FFFF-FFFF00000000}"/>
  </bookViews>
  <sheets>
    <sheet name="Title " sheetId="8" r:id="rId1"/>
    <sheet name="Summary" sheetId="2" r:id="rId2"/>
    <sheet name="BOQ" sheetId="1" r:id="rId3"/>
  </sheets>
  <definedNames>
    <definedName name="_xlnm.Print_Area" localSheetId="2">BOQ!$A$1:$G$35</definedName>
    <definedName name="_xlnm.Print_Area" localSheetId="1">Summary!$B$2:$G$25</definedName>
    <definedName name="_xlnm.Print_Titles" localSheetId="2">BOQ!$4:$4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C7" i="2"/>
  <c r="A1" i="1"/>
  <c r="B2" i="2"/>
  <c r="C9" i="2"/>
  <c r="G68" i="1"/>
  <c r="G67" i="1"/>
  <c r="G24" i="1"/>
  <c r="G29" i="1" s="1"/>
  <c r="F7" i="2" s="1"/>
  <c r="I11" i="2"/>
  <c r="C8" i="2"/>
  <c r="G64" i="1" l="1"/>
  <c r="F8" i="2" s="1"/>
  <c r="G69" i="1"/>
  <c r="F9" i="2" s="1"/>
  <c r="B32" i="1"/>
  <c r="F11" i="2" l="1"/>
  <c r="F12" i="2" s="1"/>
  <c r="F13" i="2" l="1"/>
</calcChain>
</file>

<file path=xl/sharedStrings.xml><?xml version="1.0" encoding="utf-8"?>
<sst xmlns="http://schemas.openxmlformats.org/spreadsheetml/2006/main" count="137" uniqueCount="108">
  <si>
    <t xml:space="preserve"> </t>
  </si>
  <si>
    <t>PEDIATRIC ER - WALL PANEL PRINTING</t>
  </si>
  <si>
    <t>IGMH HOSPITAL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</si>
  <si>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</si>
  <si>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</si>
  <si>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</si>
  <si>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</si>
  <si>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</si>
  <si>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</si>
  <si>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</si>
  <si>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</si>
  <si>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</si>
  <si>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</si>
  <si>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</si>
  <si>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</si>
  <si>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</si>
  <si>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</si>
  <si>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</si>
  <si>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</si>
  <si>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</si>
  <si>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</si>
  <si>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</si>
  <si>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</si>
  <si>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</si>
  <si>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</si>
  <si>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</si>
  <si>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</si>
  <si>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</si>
  <si>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</si>
  <si>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</si>
  <si>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</si>
  <si>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</si>
  <si>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</si>
  <si>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</si>
  <si>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</si>
  <si>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Clean - up</t>
  </si>
  <si>
    <t>1.3.1</t>
  </si>
  <si>
    <t>Allow for clean - up of completed works and site</t>
  </si>
  <si>
    <t>upon completion.</t>
  </si>
  <si>
    <t>item</t>
  </si>
  <si>
    <t>GENERAL</t>
  </si>
  <si>
    <t>a</t>
  </si>
  <si>
    <t>Supply and install 3MM Sun boards and custom
laminated stickers. Ensure bubble-free sticker 
application and proper mounting of the Sun boards, 
complying with healthcare safety standards.</t>
  </si>
  <si>
    <r>
      <t xml:space="preserve">TOTAL OF BILL NO. 01 (PRELIMINARIES)
</t>
    </r>
    <r>
      <rPr>
        <b/>
        <i/>
        <sz val="10"/>
        <color rgb="FF000000"/>
        <rFont val="Times New Roman"/>
        <family val="1"/>
      </rPr>
      <t>(Preliminaries)</t>
    </r>
  </si>
  <si>
    <t>Bill No: 02</t>
  </si>
  <si>
    <t>3MM Sunboard and Leminated Sticker Printing and Installation</t>
  </si>
  <si>
    <t>General</t>
  </si>
  <si>
    <t>Contractors must conduct a site visit, provide accurate measurements, and submit a detailed BOQ, including itemized material costs, labor, and installation accessories. The work must meet hospital infection control protocols.</t>
  </si>
  <si>
    <t>2.1.1</t>
  </si>
  <si>
    <t>3MM Sunboard with Installation (ER Waiting Room Wall 1) (H 2830 X W 6895 mm)</t>
  </si>
  <si>
    <t>2.1.2</t>
  </si>
  <si>
    <t>3MM Sunboard with Installation (ER Waiting Room Wall 2) (H 2830 X W 6050 mm)</t>
  </si>
  <si>
    <t>2.1.3</t>
  </si>
  <si>
    <t>3MM Sunboard with Installation (ER Waiting Room Wall 3) (H 2830 X W 6895 mm)</t>
  </si>
  <si>
    <t>2.1.4</t>
  </si>
  <si>
    <t>Sticker with Lamination and Installation (ER Waiting Room Facade Glass P1) (H 2000 X W 1550 mm)</t>
  </si>
  <si>
    <t>2.1.5</t>
  </si>
  <si>
    <t>Sticker with Lamination and Installation (ER Waiting Room Facade Glass P2) (H 1950 X W 1390 mm)</t>
  </si>
  <si>
    <t>2.1.6</t>
  </si>
  <si>
    <t>Sticker with Lamination and Installation (ER Waiting Room Facade Glass P3) (H 1950 X W 1390 mm)</t>
  </si>
  <si>
    <t>2.1.7</t>
  </si>
  <si>
    <t>Sticker with Lamination and Installation (Sliding Doors 1 &amp; 2) (H 2070 X W 858 mm)</t>
  </si>
  <si>
    <t>2.1.8</t>
  </si>
  <si>
    <t>3MM Sunboard with Installation (Consultation Room 2W1) (H 2830 X W 2872 mm)</t>
  </si>
  <si>
    <t>2.1.9</t>
  </si>
  <si>
    <t>3mm Sunboard With Installation (Consultation Room 2W2) (H 2830 X W 2500 mm)</t>
  </si>
  <si>
    <t>2.1.10</t>
  </si>
  <si>
    <t>3mm Sunboard With Installation (Consultation Room  2W3) (H 2830 X W 2872 MM)</t>
  </si>
  <si>
    <t>2.1.11</t>
  </si>
  <si>
    <t>3mm Sunboard With Installation (Consultation Room  2W4 ) (H 2830 X W 2500 MM)</t>
  </si>
  <si>
    <t>2.1.12</t>
  </si>
  <si>
    <t>3mm Sunboard With Installation ( Consultation Room  1W1) (H 2830 X W 3114 MM)</t>
  </si>
  <si>
    <t>2.1.13</t>
  </si>
  <si>
    <t>3mm Sunboard With Installation (Consultation Room 1w2) (H 2830 X W 2500 Mm)</t>
  </si>
  <si>
    <t>2.1.14</t>
  </si>
  <si>
    <t>3mm Sunboard With Installation (Consultation Room 1w3) (H 2830 X W 3114 Mm)</t>
  </si>
  <si>
    <t>2.1.15</t>
  </si>
  <si>
    <t>3mm Sunboard With Installation (Consultation Room 1w4) (H 2830 X W 2500 Mm)</t>
  </si>
  <si>
    <t>2.1.16</t>
  </si>
  <si>
    <t>3mm Sunboard With Installation (Procedure Room Wall 1 And Wall 2) (H 2850 X W 3150 Mm)</t>
  </si>
  <si>
    <t>2.1.17</t>
  </si>
  <si>
    <t>3mm Sunboard With Installation (Procedure Room Wall 3) (H 2850 X W 2430 Mm)</t>
  </si>
  <si>
    <t>2.1.18</t>
  </si>
  <si>
    <t>3mm Sunboard With Installation (Observation Bedside Wall (Above Patient Headboard Panel) (H 1400 X W 8750 Mm)</t>
  </si>
  <si>
    <t>2.1.19</t>
  </si>
  <si>
    <t>3mm Sunboard With Installation (Observation Bedside Wall( (H 2850 X W 2831 Mm)</t>
  </si>
  <si>
    <t>2.1.20</t>
  </si>
  <si>
    <t>3mm Sunboard With Installation (Observation Bedside Wall 1 And 2)(H 2850 X W 1240 Mm)</t>
  </si>
  <si>
    <t>2.1.21</t>
  </si>
  <si>
    <t>3mm Sunboard With Installation (Observation Bedside Wall (Resus Side) (H 2850 X W 3305 Mm)</t>
  </si>
  <si>
    <t>2.1.22</t>
  </si>
  <si>
    <t>3mm Sunboard With Installation (Observation Bedside Wall 2 (Above Patient Headboard Panel Resus Side)
(H 1400 X W 3457 Mm)</t>
  </si>
  <si>
    <t>2.1.23</t>
  </si>
  <si>
    <t>3mm Sunboard With Installation (Observation Behind Nursing Station) (H 2850 X W 8490 Mm)</t>
  </si>
  <si>
    <t>2.1.24</t>
  </si>
  <si>
    <t>3mm Sunboard With Installation (Isolation And W.C Wall( (H 2850 X W 5285 Mm)</t>
  </si>
  <si>
    <t>2.1.25</t>
  </si>
  <si>
    <t>3mm Sunboard With Installation (Wash Basin)
(H 850 X W 476 Mm)</t>
  </si>
  <si>
    <t>2.1.26</t>
  </si>
  <si>
    <t>3mm Sunboard With Installation (Foyer Leading To Observation (Resus Side) (H 1165 X W 1111 Mm)</t>
  </si>
  <si>
    <t>2.1.27</t>
  </si>
  <si>
    <t>3mm Sunboard With Installation (Above Resus Headboard) (H 281 X W 1751 Mm)</t>
  </si>
  <si>
    <r>
      <rPr>
        <b/>
        <sz val="12"/>
        <color rgb="FF000000"/>
        <rFont val="Times New Roman"/>
      </rPr>
      <t xml:space="preserve">TOTAL OF BILL NO. 02 
</t>
    </r>
    <r>
      <rPr>
        <b/>
        <i/>
        <sz val="10"/>
        <color rgb="FF000000"/>
        <rFont val="Times New Roman"/>
      </rPr>
      <t>(3MM Sunboard and Leminated Sticker Printing and Installation)</t>
    </r>
  </si>
  <si>
    <t>Bill No: 3</t>
  </si>
  <si>
    <t>OMISSIONS</t>
  </si>
  <si>
    <t>Bill No 01</t>
  </si>
  <si>
    <t>Bill No 02</t>
  </si>
  <si>
    <r>
      <t>TOTAL OF BILL NO. 03</t>
    </r>
    <r>
      <rPr>
        <b/>
        <i/>
        <sz val="10"/>
        <color rgb="FF000000"/>
        <rFont val="Times New Roman"/>
        <family val="1"/>
      </rPr>
      <t xml:space="preserve">
(Omissions)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</si>
</sst>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\(0\)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</font>
    <font>
      <b/>
      <i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1" fillId="0" borderId="0"/>
    <xf numFmtId="0" fontId="16" fillId="0" borderId="0"/>
  </cellStyleXfs>
  <cellXfs count="96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7" xfId="1" applyFont="1" applyBorder="1"/>
    <xf numFmtId="43" fontId="7" fillId="0" borderId="8" xfId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4" fillId="0" borderId="13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43" fontId="10" fillId="0" borderId="8" xfId="1" applyFont="1" applyBorder="1" applyAlignment="1">
      <alignment vertical="center"/>
    </xf>
    <xf numFmtId="0" fontId="11" fillId="0" borderId="14" xfId="0" applyFont="1" applyBorder="1"/>
    <xf numFmtId="0" fontId="12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15" xfId="0" applyFont="1" applyBorder="1"/>
    <xf numFmtId="0" fontId="0" fillId="0" borderId="12" xfId="0" applyBorder="1"/>
    <xf numFmtId="0" fontId="0" fillId="0" borderId="16" xfId="0" applyBorder="1"/>
    <xf numFmtId="0" fontId="14" fillId="0" borderId="17" xfId="0" applyFont="1" applyBorder="1" applyAlignment="1">
      <alignment horizontal="center" vertical="center"/>
    </xf>
    <xf numFmtId="17" fontId="14" fillId="0" borderId="17" xfId="0" applyNumberFormat="1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3" fontId="19" fillId="3" borderId="29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 wrapText="1"/>
    </xf>
    <xf numFmtId="43" fontId="18" fillId="3" borderId="29" xfId="0" applyNumberFormat="1" applyFont="1" applyFill="1" applyBorder="1" applyAlignment="1">
      <alignment horizontal="center" vertical="center" wrapText="1"/>
    </xf>
    <xf numFmtId="43" fontId="5" fillId="3" borderId="30" xfId="0" applyNumberFormat="1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3" fontId="11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3" fontId="4" fillId="0" borderId="31" xfId="0" applyNumberFormat="1" applyFont="1" applyBorder="1"/>
    <xf numFmtId="43" fontId="4" fillId="0" borderId="21" xfId="0" applyNumberFormat="1" applyFont="1" applyBorder="1"/>
    <xf numFmtId="165" fontId="11" fillId="0" borderId="20" xfId="0" applyNumberFormat="1" applyFont="1" applyBorder="1" applyAlignment="1">
      <alignment horizontal="center"/>
    </xf>
    <xf numFmtId="43" fontId="4" fillId="0" borderId="20" xfId="0" applyNumberFormat="1" applyFont="1" applyBorder="1"/>
    <xf numFmtId="43" fontId="11" fillId="0" borderId="20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wrapText="1"/>
    </xf>
    <xf numFmtId="43" fontId="18" fillId="0" borderId="35" xfId="0" applyNumberFormat="1" applyFont="1" applyBorder="1" applyAlignment="1">
      <alignment vertical="center"/>
    </xf>
    <xf numFmtId="43" fontId="18" fillId="0" borderId="33" xfId="0" applyNumberFormat="1" applyFont="1" applyBorder="1" applyAlignment="1">
      <alignment vertical="center"/>
    </xf>
    <xf numFmtId="43" fontId="7" fillId="0" borderId="36" xfId="0" applyNumberFormat="1" applyFont="1" applyBorder="1" applyAlignme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3" fontId="11" fillId="0" borderId="20" xfId="0" applyNumberFormat="1" applyFont="1" applyBorder="1" applyAlignment="1">
      <alignment horizontal="center" wrapText="1"/>
    </xf>
    <xf numFmtId="0" fontId="23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wrapText="1"/>
    </xf>
    <xf numFmtId="0" fontId="25" fillId="0" borderId="41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11" fillId="0" borderId="39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/>
    </xf>
    <xf numFmtId="43" fontId="4" fillId="0" borderId="39" xfId="0" applyNumberFormat="1" applyFont="1" applyBorder="1"/>
    <xf numFmtId="0" fontId="4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3" fillId="0" borderId="45" xfId="0" applyFont="1" applyBorder="1" applyAlignment="1">
      <alignment horizontal="center" vertical="center"/>
    </xf>
    <xf numFmtId="0" fontId="4" fillId="0" borderId="45" xfId="0" applyFont="1" applyBorder="1"/>
    <xf numFmtId="43" fontId="11" fillId="0" borderId="45" xfId="0" applyNumberFormat="1" applyFont="1" applyBorder="1" applyAlignment="1">
      <alignment horizontal="center"/>
    </xf>
    <xf numFmtId="166" fontId="4" fillId="0" borderId="39" xfId="1" applyNumberFormat="1" applyFont="1" applyFill="1" applyBorder="1" applyAlignment="1">
      <alignment horizontal="left" vertical="center"/>
    </xf>
    <xf numFmtId="40" fontId="4" fillId="0" borderId="39" xfId="1" applyNumberFormat="1" applyFont="1" applyFill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1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21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28" fillId="0" borderId="42" xfId="0" applyFont="1" applyBorder="1" applyAlignment="1">
      <alignment horizontal="left" wrapText="1"/>
    </xf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5000000}"/>
    <cellStyle name="Normal 3" xfId="6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zoomScale="130" zoomScaleNormal="130" workbookViewId="0">
      <selection activeCell="B4" sqref="B4"/>
    </sheetView>
  </sheetViews>
  <sheetFormatPr defaultRowHeight="12.75"/>
  <cols>
    <col min="1" max="1" width="2.42578125" customWidth="1"/>
    <col min="2" max="2" width="74.28515625" customWidth="1"/>
  </cols>
  <sheetData>
    <row r="2" spans="2:5" ht="129" customHeight="1" thickBot="1">
      <c r="E2" t="s">
        <v>0</v>
      </c>
    </row>
    <row r="3" spans="2:5">
      <c r="B3" s="28"/>
    </row>
    <row r="4" spans="2:5" ht="20.25">
      <c r="B4" s="30" t="s">
        <v>1</v>
      </c>
    </row>
    <row r="5" spans="2:5" ht="20.25">
      <c r="B5" s="30" t="s">
        <v>2</v>
      </c>
    </row>
    <row r="6" spans="2:5" ht="6" customHeight="1">
      <c r="B6" s="30"/>
    </row>
    <row r="7" spans="2:5" ht="20.25">
      <c r="B7" s="31">
        <v>45222</v>
      </c>
    </row>
    <row r="8" spans="2:5" ht="13.5" thickBot="1">
      <c r="B8" s="29"/>
    </row>
    <row r="26" spans="2:2">
      <c r="B26" t="s">
        <v>0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J16"/>
  <sheetViews>
    <sheetView zoomScale="110" zoomScaleNormal="110" workbookViewId="0">
      <selection activeCell="C8" sqref="C8"/>
    </sheetView>
  </sheetViews>
  <sheetFormatPr defaultColWidth="9.140625" defaultRowHeight="12.75"/>
  <cols>
    <col min="1" max="1" width="0.7109375" style="1" customWidth="1"/>
    <col min="2" max="2" width="5.140625" style="1" customWidth="1"/>
    <col min="3" max="3" width="86.8554687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2" spans="2:9" ht="32.25" customHeight="1">
      <c r="B2" s="80" t="str">
        <f>'Title '!B4</f>
        <v>PEDIATRIC ER - WALL PANEL PRINTING</v>
      </c>
      <c r="C2" s="81"/>
      <c r="D2" s="81"/>
      <c r="E2" s="81"/>
      <c r="F2" s="81"/>
      <c r="G2" s="17"/>
    </row>
    <row r="3" spans="2:9" ht="18.75">
      <c r="B3" s="78" t="s">
        <v>3</v>
      </c>
      <c r="C3" s="79"/>
      <c r="D3" s="79"/>
      <c r="E3" s="79"/>
      <c r="F3" s="79"/>
      <c r="G3" s="7"/>
    </row>
    <row r="4" spans="2:9">
      <c r="B4" s="6"/>
      <c r="F4" s="18"/>
      <c r="G4" s="7"/>
    </row>
    <row r="5" spans="2:9">
      <c r="B5" s="6"/>
      <c r="F5" s="18"/>
      <c r="G5" s="7"/>
    </row>
    <row r="6" spans="2:9" ht="24.75" customHeight="1">
      <c r="B6" s="24" t="s">
        <v>4</v>
      </c>
      <c r="C6" s="14" t="s">
        <v>5</v>
      </c>
      <c r="D6" s="15" t="s">
        <v>6</v>
      </c>
      <c r="E6" s="15" t="s">
        <v>7</v>
      </c>
      <c r="F6" s="15" t="s">
        <v>8</v>
      </c>
      <c r="G6" s="7"/>
    </row>
    <row r="7" spans="2:9" ht="15">
      <c r="B7" s="25">
        <v>1</v>
      </c>
      <c r="C7" s="5" t="str">
        <f>BOQ!A29</f>
        <v>TOTAL OF BILL NO. 01 (PRELIMINARIES)
(Preliminaries)</v>
      </c>
      <c r="D7" s="4"/>
      <c r="E7" s="16">
        <v>43033</v>
      </c>
      <c r="F7" s="4">
        <f>BOQ!G29</f>
        <v>0</v>
      </c>
      <c r="G7" s="19"/>
    </row>
    <row r="8" spans="2:9" ht="15">
      <c r="B8" s="25">
        <v>2</v>
      </c>
      <c r="C8" s="5" t="str">
        <f>BOQ!A64</f>
        <v>TOTAL OF BILL NO. 02 
(3MM Sunboard and Leminated Sticker Printing and Installation)</v>
      </c>
      <c r="D8" s="4"/>
      <c r="E8" s="16"/>
      <c r="F8" s="4">
        <f>BOQ!G64</f>
        <v>0</v>
      </c>
      <c r="G8" s="7"/>
    </row>
    <row r="9" spans="2:9" ht="15">
      <c r="B9" s="25">
        <v>3</v>
      </c>
      <c r="C9" s="5" t="str">
        <f>BOQ!A69</f>
        <v>TOTAL OF BILL NO. 03
(Omissions)</v>
      </c>
      <c r="D9" s="4"/>
      <c r="E9" s="16"/>
      <c r="F9" s="4">
        <f>BOQ!G69</f>
        <v>0</v>
      </c>
      <c r="G9" s="7"/>
    </row>
    <row r="10" spans="2:9" ht="15">
      <c r="B10" s="25"/>
      <c r="C10" s="5"/>
      <c r="D10" s="4"/>
      <c r="E10" s="16"/>
      <c r="F10" s="4"/>
      <c r="G10" s="7"/>
    </row>
    <row r="11" spans="2:9" ht="15.75">
      <c r="B11" s="26"/>
      <c r="C11" s="12" t="s">
        <v>9</v>
      </c>
      <c r="D11" s="10"/>
      <c r="E11" s="10"/>
      <c r="F11" s="11">
        <f>SUM(F7:F10)</f>
        <v>0</v>
      </c>
      <c r="G11" s="7"/>
      <c r="H11" s="2">
        <v>2276308.5</v>
      </c>
      <c r="I11" s="2">
        <f>H11*10/100</f>
        <v>227630.85</v>
      </c>
    </row>
    <row r="12" spans="2:9" ht="15.75" customHeight="1">
      <c r="B12" s="27"/>
      <c r="C12" s="12" t="s">
        <v>10</v>
      </c>
      <c r="D12" s="13"/>
      <c r="E12" s="13"/>
      <c r="F12" s="11">
        <f>F11*8/100</f>
        <v>0</v>
      </c>
      <c r="G12" s="20"/>
    </row>
    <row r="13" spans="2:9" ht="16.5" customHeight="1">
      <c r="B13" s="27"/>
      <c r="C13" s="12" t="s">
        <v>11</v>
      </c>
      <c r="D13" s="13"/>
      <c r="E13" s="13"/>
      <c r="F13" s="22">
        <f>SUM(F11:F12)</f>
        <v>0</v>
      </c>
      <c r="G13" s="20"/>
    </row>
    <row r="14" spans="2:9">
      <c r="B14" s="23"/>
      <c r="C14" s="8"/>
      <c r="D14" s="8"/>
      <c r="E14" s="8"/>
      <c r="F14" s="21"/>
      <c r="G14" s="9"/>
    </row>
    <row r="16" spans="2:9">
      <c r="G16" s="3"/>
    </row>
  </sheetData>
  <mergeCells count="2">
    <mergeCell ref="B3:F3"/>
    <mergeCell ref="B2:F2"/>
  </mergeCells>
  <phoneticPr fontId="2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G69"/>
  <sheetViews>
    <sheetView tabSelected="1" topLeftCell="A57" zoomScaleNormal="100" zoomScaleSheetLayoutView="100" workbookViewId="0">
      <selection activeCell="K64" sqref="K64"/>
    </sheetView>
  </sheetViews>
  <sheetFormatPr defaultColWidth="14.42578125" defaultRowHeight="12.75"/>
  <cols>
    <col min="1" max="1" width="5.140625" style="1" customWidth="1"/>
    <col min="2" max="2" width="45.5703125" style="1" customWidth="1"/>
    <col min="3" max="3" width="6.28515625" style="1" customWidth="1"/>
    <col min="4" max="4" width="7" style="1" customWidth="1"/>
    <col min="5" max="5" width="11.140625" style="1" customWidth="1"/>
    <col min="6" max="6" width="12" style="1" customWidth="1"/>
    <col min="7" max="7" width="14.28515625" style="1" customWidth="1"/>
    <col min="8" max="8" width="11.28515625" style="1" customWidth="1"/>
    <col min="9" max="11" width="8" style="1" customWidth="1"/>
    <col min="12" max="13" width="9.140625" style="1"/>
    <col min="14" max="16384" width="14.42578125" style="1"/>
  </cols>
  <sheetData>
    <row r="1" spans="1:7" ht="15.75" customHeight="1">
      <c r="A1" s="82" t="str">
        <f>'Title '!B4</f>
        <v>PEDIATRIC ER - WALL PANEL PRINTING</v>
      </c>
      <c r="B1" s="92"/>
      <c r="C1" s="92"/>
      <c r="D1" s="92"/>
      <c r="E1" s="92"/>
      <c r="F1" s="92"/>
      <c r="G1" s="93"/>
    </row>
    <row r="2" spans="1:7" ht="16.5" customHeight="1">
      <c r="A2" s="89"/>
      <c r="B2" s="94"/>
      <c r="C2" s="94"/>
      <c r="D2" s="94"/>
      <c r="E2" s="94"/>
      <c r="F2" s="94"/>
      <c r="G2" s="95"/>
    </row>
    <row r="3" spans="1:7" ht="13.5" customHeight="1">
      <c r="A3" s="90"/>
      <c r="B3" s="92"/>
      <c r="C3" s="92"/>
      <c r="D3" s="92"/>
      <c r="E3" s="92"/>
      <c r="F3" s="92"/>
      <c r="G3" s="93"/>
    </row>
    <row r="4" spans="1:7" ht="38.25" customHeight="1">
      <c r="A4" s="32" t="s">
        <v>12</v>
      </c>
      <c r="B4" s="33" t="s">
        <v>13</v>
      </c>
      <c r="C4" s="34" t="s">
        <v>14</v>
      </c>
      <c r="D4" s="35" t="s">
        <v>15</v>
      </c>
      <c r="E4" s="36" t="s">
        <v>16</v>
      </c>
      <c r="F4" s="37" t="s">
        <v>17</v>
      </c>
      <c r="G4" s="38" t="s">
        <v>18</v>
      </c>
    </row>
    <row r="5" spans="1:7" ht="15.75" customHeight="1">
      <c r="A5" s="39">
        <v>1</v>
      </c>
      <c r="B5" s="40" t="s">
        <v>19</v>
      </c>
      <c r="C5" s="41"/>
      <c r="D5" s="42"/>
      <c r="E5" s="43"/>
      <c r="F5" s="3"/>
      <c r="G5" s="44"/>
    </row>
    <row r="6" spans="1:7" ht="15.75" customHeight="1">
      <c r="A6" s="39"/>
      <c r="B6" s="40" t="s">
        <v>20</v>
      </c>
      <c r="C6" s="45"/>
      <c r="D6" s="42"/>
      <c r="E6" s="46"/>
      <c r="F6" s="3"/>
      <c r="G6" s="44"/>
    </row>
    <row r="7" spans="1:7" ht="12.75" customHeight="1">
      <c r="A7" s="39"/>
      <c r="C7" s="45"/>
      <c r="D7" s="42"/>
      <c r="E7" s="46"/>
      <c r="F7" s="3"/>
      <c r="G7" s="44"/>
    </row>
    <row r="8" spans="1:7" ht="12.75" customHeight="1">
      <c r="A8" s="39">
        <v>1.1000000000000001</v>
      </c>
      <c r="B8" s="1" t="s">
        <v>21</v>
      </c>
      <c r="C8" s="45"/>
      <c r="D8" s="42"/>
      <c r="E8" s="46"/>
      <c r="F8" s="3"/>
      <c r="G8" s="44"/>
    </row>
    <row r="9" spans="1:7" ht="12.75" customHeight="1">
      <c r="A9" s="39" t="s">
        <v>22</v>
      </c>
      <c r="B9" s="1" t="s">
        <v>23</v>
      </c>
      <c r="C9" s="45"/>
      <c r="D9" s="42"/>
      <c r="E9" s="46"/>
      <c r="F9" s="3"/>
      <c r="G9" s="44"/>
    </row>
    <row r="10" spans="1:7" ht="12.75" customHeight="1">
      <c r="A10" s="39"/>
      <c r="B10" s="1" t="s">
        <v>24</v>
      </c>
      <c r="C10" s="45"/>
      <c r="D10" s="42"/>
      <c r="E10" s="46"/>
      <c r="F10" s="3"/>
      <c r="G10" s="44"/>
    </row>
    <row r="11" spans="1:7" ht="12.75" customHeight="1">
      <c r="A11" s="39"/>
      <c r="B11" s="1" t="s">
        <v>25</v>
      </c>
      <c r="C11" s="45"/>
      <c r="D11" s="42"/>
      <c r="E11" s="46"/>
      <c r="F11" s="3"/>
      <c r="G11" s="44"/>
    </row>
    <row r="12" spans="1:7" ht="12.75" customHeight="1">
      <c r="A12" s="39"/>
      <c r="B12" s="1" t="s">
        <v>26</v>
      </c>
      <c r="C12" s="45"/>
      <c r="D12" s="42"/>
      <c r="E12" s="46"/>
      <c r="F12" s="3"/>
      <c r="G12" s="44"/>
    </row>
    <row r="13" spans="1:7" ht="12.75" customHeight="1">
      <c r="A13" s="39"/>
      <c r="B13" s="1" t="s">
        <v>27</v>
      </c>
      <c r="C13" s="45"/>
      <c r="D13" s="42"/>
      <c r="E13" s="46"/>
      <c r="F13" s="3"/>
      <c r="G13" s="44"/>
    </row>
    <row r="14" spans="1:7" ht="12.75" customHeight="1">
      <c r="A14" s="39"/>
      <c r="B14" s="1" t="s">
        <v>28</v>
      </c>
      <c r="C14" s="45"/>
      <c r="D14" s="42"/>
      <c r="E14" s="46"/>
      <c r="F14" s="3"/>
      <c r="G14" s="44"/>
    </row>
    <row r="15" spans="1:7" ht="12.75" customHeight="1">
      <c r="A15" s="39"/>
      <c r="B15" s="1" t="s">
        <v>29</v>
      </c>
      <c r="C15" s="45"/>
      <c r="D15" s="42"/>
      <c r="E15" s="46"/>
      <c r="F15" s="3"/>
      <c r="G15" s="44"/>
    </row>
    <row r="16" spans="1:7" ht="12.75" customHeight="1">
      <c r="A16" s="39"/>
      <c r="B16" s="1" t="s">
        <v>30</v>
      </c>
      <c r="C16" s="45"/>
      <c r="D16" s="42"/>
      <c r="E16" s="46"/>
      <c r="F16" s="3"/>
      <c r="G16" s="44"/>
    </row>
    <row r="17" spans="1:7" ht="12.75" customHeight="1">
      <c r="A17" s="39"/>
      <c r="B17" s="1" t="s">
        <v>31</v>
      </c>
      <c r="C17" s="45"/>
      <c r="D17" s="42"/>
      <c r="E17" s="46"/>
      <c r="F17" s="3"/>
      <c r="G17" s="44"/>
    </row>
    <row r="18" spans="1:7" ht="12.75" customHeight="1">
      <c r="A18" s="39"/>
      <c r="B18" s="1" t="s">
        <v>32</v>
      </c>
      <c r="C18" s="45"/>
      <c r="D18" s="42"/>
      <c r="E18" s="46"/>
      <c r="F18" s="3"/>
      <c r="G18" s="44"/>
    </row>
    <row r="19" spans="1:7" ht="12.75" customHeight="1">
      <c r="A19" s="39"/>
      <c r="B19" s="1" t="s">
        <v>33</v>
      </c>
      <c r="C19" s="47"/>
      <c r="D19" s="42"/>
      <c r="E19" s="46"/>
      <c r="F19" s="3"/>
      <c r="G19" s="44"/>
    </row>
    <row r="20" spans="1:7" ht="12.75" customHeight="1">
      <c r="A20" s="39"/>
      <c r="B20" s="1" t="s">
        <v>34</v>
      </c>
      <c r="C20" s="47"/>
      <c r="D20" s="42"/>
      <c r="E20" s="46"/>
      <c r="F20" s="3"/>
      <c r="G20" s="44"/>
    </row>
    <row r="21" spans="1:7" ht="12.75" customHeight="1">
      <c r="A21" s="39"/>
      <c r="C21" s="47"/>
      <c r="D21" s="42"/>
      <c r="E21" s="46"/>
      <c r="F21" s="3"/>
      <c r="G21" s="44"/>
    </row>
    <row r="22" spans="1:7" ht="15.75" customHeight="1">
      <c r="A22" s="39">
        <v>1.3</v>
      </c>
      <c r="B22" s="40" t="s">
        <v>35</v>
      </c>
      <c r="C22" s="47"/>
      <c r="D22" s="42"/>
      <c r="E22" s="46"/>
      <c r="F22" s="3"/>
      <c r="G22" s="44"/>
    </row>
    <row r="23" spans="1:7" ht="12.75" customHeight="1">
      <c r="A23" s="39" t="s">
        <v>36</v>
      </c>
      <c r="B23" s="1" t="s">
        <v>37</v>
      </c>
      <c r="C23" s="47"/>
      <c r="D23" s="42"/>
      <c r="E23" s="46"/>
      <c r="F23" s="3"/>
      <c r="G23" s="44"/>
    </row>
    <row r="24" spans="1:7" ht="12.75" customHeight="1">
      <c r="A24" s="39"/>
      <c r="B24" s="1" t="s">
        <v>38</v>
      </c>
      <c r="C24" s="47" t="s">
        <v>39</v>
      </c>
      <c r="D24" s="42">
        <v>1</v>
      </c>
      <c r="E24" s="46">
        <v>0</v>
      </c>
      <c r="F24" s="3">
        <v>0</v>
      </c>
      <c r="G24" s="44">
        <f t="shared" ref="G24" si="0">D24*E24+F24</f>
        <v>0</v>
      </c>
    </row>
    <row r="25" spans="1:7" ht="12.75" customHeight="1">
      <c r="A25" s="39"/>
      <c r="C25" s="47"/>
      <c r="D25" s="42"/>
      <c r="E25" s="46"/>
      <c r="F25" s="3"/>
      <c r="G25" s="44"/>
    </row>
    <row r="26" spans="1:7" ht="15.75" customHeight="1">
      <c r="A26" s="39"/>
      <c r="B26" s="48" t="s">
        <v>40</v>
      </c>
      <c r="C26" s="47"/>
      <c r="D26" s="42"/>
      <c r="E26" s="46"/>
      <c r="F26" s="3"/>
      <c r="G26" s="44"/>
    </row>
    <row r="27" spans="1:7" ht="51">
      <c r="A27" s="39" t="s">
        <v>41</v>
      </c>
      <c r="B27" s="49" t="s">
        <v>42</v>
      </c>
      <c r="C27" s="47"/>
      <c r="D27" s="42"/>
      <c r="E27" s="46"/>
      <c r="F27" s="3"/>
      <c r="G27" s="44"/>
    </row>
    <row r="28" spans="1:7" ht="11.25" customHeight="1">
      <c r="A28" s="39"/>
      <c r="C28" s="47"/>
      <c r="D28" s="42"/>
      <c r="E28" s="46"/>
      <c r="F28" s="3"/>
      <c r="G28" s="44"/>
    </row>
    <row r="29" spans="1:7" ht="27" customHeight="1">
      <c r="A29" s="83" t="s">
        <v>43</v>
      </c>
      <c r="B29" s="84"/>
      <c r="C29" s="84"/>
      <c r="D29" s="84"/>
      <c r="E29" s="50"/>
      <c r="F29" s="51"/>
      <c r="G29" s="52">
        <f>SUM(G23:G28)</f>
        <v>0</v>
      </c>
    </row>
    <row r="30" spans="1:7" ht="15.75" customHeight="1">
      <c r="A30" s="53"/>
      <c r="B30" s="54"/>
      <c r="C30" s="55"/>
      <c r="D30" s="42"/>
      <c r="E30" s="46"/>
      <c r="F30" s="3"/>
      <c r="G30" s="44"/>
    </row>
    <row r="31" spans="1:7" ht="29.25" customHeight="1">
      <c r="A31" s="63"/>
      <c r="B31" s="57" t="s">
        <v>44</v>
      </c>
      <c r="C31" s="47"/>
      <c r="D31" s="42"/>
      <c r="E31" s="46"/>
      <c r="F31" s="3"/>
      <c r="G31" s="44"/>
    </row>
    <row r="32" spans="1:7" ht="15.75" customHeight="1">
      <c r="A32" s="64">
        <v>2</v>
      </c>
      <c r="B32" s="59" t="str">
        <f>A1</f>
        <v>PEDIATRIC ER - WALL PANEL PRINTING</v>
      </c>
      <c r="C32" s="47"/>
      <c r="D32" s="42"/>
      <c r="E32" s="46"/>
      <c r="F32" s="3"/>
      <c r="G32" s="44"/>
    </row>
    <row r="33" spans="1:7" ht="25.5" customHeight="1">
      <c r="A33" s="63">
        <v>2.1</v>
      </c>
      <c r="B33" s="62" t="s">
        <v>45</v>
      </c>
      <c r="C33" s="47"/>
      <c r="D33" s="42"/>
      <c r="E33" s="46"/>
      <c r="F33" s="3"/>
      <c r="G33" s="44"/>
    </row>
    <row r="34" spans="1:7" ht="12.75" customHeight="1">
      <c r="A34" s="63"/>
      <c r="B34" s="60" t="s">
        <v>46</v>
      </c>
      <c r="C34" s="47"/>
      <c r="D34" s="42"/>
      <c r="E34" s="46"/>
      <c r="F34" s="3"/>
      <c r="G34" s="44"/>
    </row>
    <row r="35" spans="1:7" ht="63.75">
      <c r="A35" s="66" t="s">
        <v>41</v>
      </c>
      <c r="B35" s="67" t="s">
        <v>47</v>
      </c>
      <c r="C35" s="65"/>
      <c r="D35" s="68"/>
      <c r="E35" s="69"/>
      <c r="F35" s="69"/>
      <c r="G35" s="44"/>
    </row>
    <row r="36" spans="1:7" ht="25.5">
      <c r="A36" s="75" t="s">
        <v>48</v>
      </c>
      <c r="B36" s="76" t="s">
        <v>49</v>
      </c>
      <c r="C36" s="65" t="s">
        <v>39</v>
      </c>
      <c r="D36" s="70">
        <v>1</v>
      </c>
      <c r="E36" s="69">
        <v>0</v>
      </c>
      <c r="F36" s="69">
        <v>0</v>
      </c>
      <c r="G36" s="44">
        <f t="shared" ref="G36:G63" si="1">D36*(E36+F36)</f>
        <v>0</v>
      </c>
    </row>
    <row r="37" spans="1:7" ht="25.5">
      <c r="A37" s="75" t="s">
        <v>50</v>
      </c>
      <c r="B37" s="76" t="s">
        <v>51</v>
      </c>
      <c r="C37" s="65" t="s">
        <v>39</v>
      </c>
      <c r="D37" s="71">
        <v>1</v>
      </c>
      <c r="E37" s="69">
        <v>0</v>
      </c>
      <c r="F37" s="69">
        <v>0</v>
      </c>
      <c r="G37" s="44">
        <f t="shared" si="1"/>
        <v>0</v>
      </c>
    </row>
    <row r="38" spans="1:7" ht="25.5">
      <c r="A38" s="75" t="s">
        <v>52</v>
      </c>
      <c r="B38" s="76" t="s">
        <v>53</v>
      </c>
      <c r="C38" s="65" t="s">
        <v>39</v>
      </c>
      <c r="D38" s="71">
        <v>1</v>
      </c>
      <c r="E38" s="69">
        <v>0</v>
      </c>
      <c r="F38" s="69">
        <v>0</v>
      </c>
      <c r="G38" s="44">
        <f t="shared" si="1"/>
        <v>0</v>
      </c>
    </row>
    <row r="39" spans="1:7" ht="25.5">
      <c r="A39" s="75" t="s">
        <v>54</v>
      </c>
      <c r="B39" s="77" t="s">
        <v>55</v>
      </c>
      <c r="C39" s="65" t="s">
        <v>39</v>
      </c>
      <c r="D39" s="71">
        <v>1</v>
      </c>
      <c r="E39" s="69">
        <v>0</v>
      </c>
      <c r="F39" s="69">
        <v>0</v>
      </c>
      <c r="G39" s="44">
        <f t="shared" si="1"/>
        <v>0</v>
      </c>
    </row>
    <row r="40" spans="1:7" ht="25.5">
      <c r="A40" s="75" t="s">
        <v>56</v>
      </c>
      <c r="B40" s="76" t="s">
        <v>57</v>
      </c>
      <c r="C40" s="65" t="s">
        <v>39</v>
      </c>
      <c r="D40" s="71">
        <v>1</v>
      </c>
      <c r="E40" s="69">
        <v>0</v>
      </c>
      <c r="F40" s="69">
        <v>0</v>
      </c>
      <c r="G40" s="44">
        <f t="shared" si="1"/>
        <v>0</v>
      </c>
    </row>
    <row r="41" spans="1:7" ht="25.5">
      <c r="A41" s="75" t="s">
        <v>58</v>
      </c>
      <c r="B41" s="76" t="s">
        <v>59</v>
      </c>
      <c r="C41" s="65" t="s">
        <v>39</v>
      </c>
      <c r="D41" s="71">
        <v>1</v>
      </c>
      <c r="E41" s="69">
        <v>0</v>
      </c>
      <c r="F41" s="69">
        <v>0</v>
      </c>
      <c r="G41" s="44">
        <f t="shared" si="1"/>
        <v>0</v>
      </c>
    </row>
    <row r="42" spans="1:7" ht="25.5">
      <c r="A42" s="75" t="s">
        <v>60</v>
      </c>
      <c r="B42" s="76" t="s">
        <v>61</v>
      </c>
      <c r="C42" s="65" t="s">
        <v>39</v>
      </c>
      <c r="D42" s="71">
        <v>1</v>
      </c>
      <c r="E42" s="69">
        <v>0</v>
      </c>
      <c r="F42" s="69">
        <v>0</v>
      </c>
      <c r="G42" s="44">
        <f t="shared" si="1"/>
        <v>0</v>
      </c>
    </row>
    <row r="43" spans="1:7" ht="25.5">
      <c r="A43" s="75" t="s">
        <v>62</v>
      </c>
      <c r="B43" s="76" t="s">
        <v>63</v>
      </c>
      <c r="C43" s="65" t="s">
        <v>39</v>
      </c>
      <c r="D43" s="71">
        <v>1</v>
      </c>
      <c r="E43" s="69">
        <v>0</v>
      </c>
      <c r="F43" s="69">
        <v>0</v>
      </c>
      <c r="G43" s="44">
        <f t="shared" si="1"/>
        <v>0</v>
      </c>
    </row>
    <row r="44" spans="1:7" ht="25.5">
      <c r="A44" s="75" t="s">
        <v>64</v>
      </c>
      <c r="B44" s="76" t="s">
        <v>65</v>
      </c>
      <c r="C44" s="65" t="s">
        <v>39</v>
      </c>
      <c r="D44" s="71">
        <v>1</v>
      </c>
      <c r="E44" s="69">
        <v>0</v>
      </c>
      <c r="F44" s="69">
        <v>0</v>
      </c>
      <c r="G44" s="44">
        <f t="shared" si="1"/>
        <v>0</v>
      </c>
    </row>
    <row r="45" spans="1:7" ht="25.5">
      <c r="A45" s="75" t="s">
        <v>66</v>
      </c>
      <c r="B45" s="67" t="s">
        <v>67</v>
      </c>
      <c r="C45" s="65" t="s">
        <v>39</v>
      </c>
      <c r="D45" s="71">
        <v>1</v>
      </c>
      <c r="E45" s="69">
        <v>0</v>
      </c>
      <c r="F45" s="69">
        <v>0</v>
      </c>
      <c r="G45" s="44">
        <f t="shared" si="1"/>
        <v>0</v>
      </c>
    </row>
    <row r="46" spans="1:7" ht="25.5">
      <c r="A46" s="75" t="s">
        <v>68</v>
      </c>
      <c r="B46" s="77" t="s">
        <v>69</v>
      </c>
      <c r="C46" s="65" t="s">
        <v>39</v>
      </c>
      <c r="D46" s="71">
        <v>1</v>
      </c>
      <c r="E46" s="69">
        <v>0</v>
      </c>
      <c r="F46" s="69">
        <v>0</v>
      </c>
      <c r="G46" s="44">
        <f t="shared" si="1"/>
        <v>0</v>
      </c>
    </row>
    <row r="47" spans="1:7" ht="25.5">
      <c r="A47" s="75" t="s">
        <v>70</v>
      </c>
      <c r="B47" s="76" t="s">
        <v>71</v>
      </c>
      <c r="C47" s="65" t="s">
        <v>39</v>
      </c>
      <c r="D47" s="71">
        <v>1</v>
      </c>
      <c r="E47" s="69">
        <v>0</v>
      </c>
      <c r="F47" s="69">
        <v>0</v>
      </c>
      <c r="G47" s="44">
        <f t="shared" si="1"/>
        <v>0</v>
      </c>
    </row>
    <row r="48" spans="1:7" ht="25.5">
      <c r="A48" s="75" t="s">
        <v>72</v>
      </c>
      <c r="B48" s="76" t="s">
        <v>73</v>
      </c>
      <c r="C48" s="65" t="s">
        <v>39</v>
      </c>
      <c r="D48" s="71">
        <v>1</v>
      </c>
      <c r="E48" s="69">
        <v>0</v>
      </c>
      <c r="F48" s="69">
        <v>0</v>
      </c>
      <c r="G48" s="44">
        <f t="shared" si="1"/>
        <v>0</v>
      </c>
    </row>
    <row r="49" spans="1:7" ht="25.5">
      <c r="A49" s="75" t="s">
        <v>74</v>
      </c>
      <c r="B49" s="76" t="s">
        <v>75</v>
      </c>
      <c r="C49" s="65" t="s">
        <v>39</v>
      </c>
      <c r="D49" s="71">
        <v>1</v>
      </c>
      <c r="E49" s="69">
        <v>0</v>
      </c>
      <c r="F49" s="69">
        <v>0</v>
      </c>
      <c r="G49" s="44">
        <f t="shared" si="1"/>
        <v>0</v>
      </c>
    </row>
    <row r="50" spans="1:7" ht="25.5">
      <c r="A50" s="75" t="s">
        <v>76</v>
      </c>
      <c r="B50" s="76" t="s">
        <v>77</v>
      </c>
      <c r="C50" s="65" t="s">
        <v>39</v>
      </c>
      <c r="D50" s="71">
        <v>1</v>
      </c>
      <c r="E50" s="69">
        <v>0</v>
      </c>
      <c r="F50" s="69">
        <v>0</v>
      </c>
      <c r="G50" s="44">
        <f t="shared" si="1"/>
        <v>0</v>
      </c>
    </row>
    <row r="51" spans="1:7" ht="25.5">
      <c r="A51" s="75" t="s">
        <v>78</v>
      </c>
      <c r="B51" s="76" t="s">
        <v>79</v>
      </c>
      <c r="C51" s="65" t="s">
        <v>39</v>
      </c>
      <c r="D51" s="71">
        <v>1</v>
      </c>
      <c r="E51" s="69">
        <v>0</v>
      </c>
      <c r="F51" s="69">
        <v>0</v>
      </c>
      <c r="G51" s="44">
        <f t="shared" si="1"/>
        <v>0</v>
      </c>
    </row>
    <row r="52" spans="1:7" ht="25.5">
      <c r="A52" s="75" t="s">
        <v>80</v>
      </c>
      <c r="B52" s="76" t="s">
        <v>81</v>
      </c>
      <c r="C52" s="65" t="s">
        <v>39</v>
      </c>
      <c r="D52" s="71">
        <v>1</v>
      </c>
      <c r="E52" s="69">
        <v>0</v>
      </c>
      <c r="F52" s="69">
        <v>0</v>
      </c>
      <c r="G52" s="44">
        <f t="shared" si="1"/>
        <v>0</v>
      </c>
    </row>
    <row r="53" spans="1:7" ht="38.25">
      <c r="A53" s="75" t="s">
        <v>82</v>
      </c>
      <c r="B53" s="76" t="s">
        <v>83</v>
      </c>
      <c r="C53" s="65" t="s">
        <v>39</v>
      </c>
      <c r="D53" s="71">
        <v>1</v>
      </c>
      <c r="E53" s="69">
        <v>0</v>
      </c>
      <c r="F53" s="69">
        <v>0</v>
      </c>
      <c r="G53" s="44">
        <f t="shared" si="1"/>
        <v>0</v>
      </c>
    </row>
    <row r="54" spans="1:7" ht="25.5">
      <c r="A54" s="75" t="s">
        <v>84</v>
      </c>
      <c r="B54" s="76" t="s">
        <v>85</v>
      </c>
      <c r="C54" s="65" t="s">
        <v>39</v>
      </c>
      <c r="D54" s="71">
        <v>1</v>
      </c>
      <c r="E54" s="69">
        <v>0</v>
      </c>
      <c r="F54" s="69">
        <v>0</v>
      </c>
      <c r="G54" s="44">
        <f t="shared" si="1"/>
        <v>0</v>
      </c>
    </row>
    <row r="55" spans="1:7" ht="25.5">
      <c r="A55" s="75" t="s">
        <v>86</v>
      </c>
      <c r="B55" s="76" t="s">
        <v>87</v>
      </c>
      <c r="C55" s="65" t="s">
        <v>39</v>
      </c>
      <c r="D55" s="71">
        <v>1</v>
      </c>
      <c r="E55" s="69">
        <v>0</v>
      </c>
      <c r="F55" s="69">
        <v>0</v>
      </c>
      <c r="G55" s="44">
        <f t="shared" si="1"/>
        <v>0</v>
      </c>
    </row>
    <row r="56" spans="1:7" ht="25.5">
      <c r="A56" s="75" t="s">
        <v>88</v>
      </c>
      <c r="B56" s="76" t="s">
        <v>89</v>
      </c>
      <c r="C56" s="65" t="s">
        <v>39</v>
      </c>
      <c r="D56" s="71">
        <v>1</v>
      </c>
      <c r="E56" s="69">
        <v>0</v>
      </c>
      <c r="F56" s="69">
        <v>0</v>
      </c>
      <c r="G56" s="44">
        <f t="shared" si="1"/>
        <v>0</v>
      </c>
    </row>
    <row r="57" spans="1:7" ht="38.25">
      <c r="A57" s="75" t="s">
        <v>90</v>
      </c>
      <c r="B57" s="77" t="s">
        <v>91</v>
      </c>
      <c r="C57" s="65" t="s">
        <v>39</v>
      </c>
      <c r="D57" s="71">
        <v>1</v>
      </c>
      <c r="E57" s="69">
        <v>0</v>
      </c>
      <c r="F57" s="69">
        <v>0</v>
      </c>
      <c r="G57" s="44">
        <f t="shared" si="1"/>
        <v>0</v>
      </c>
    </row>
    <row r="58" spans="1:7" ht="25.5">
      <c r="A58" s="75" t="s">
        <v>92</v>
      </c>
      <c r="B58" s="76" t="s">
        <v>93</v>
      </c>
      <c r="C58" s="65" t="s">
        <v>39</v>
      </c>
      <c r="D58" s="71">
        <v>1</v>
      </c>
      <c r="E58" s="69">
        <v>0</v>
      </c>
      <c r="F58" s="69">
        <v>0</v>
      </c>
      <c r="G58" s="44">
        <f t="shared" si="1"/>
        <v>0</v>
      </c>
    </row>
    <row r="59" spans="1:7" ht="25.5">
      <c r="A59" s="75" t="s">
        <v>94</v>
      </c>
      <c r="B59" s="76" t="s">
        <v>95</v>
      </c>
      <c r="C59" s="65" t="s">
        <v>39</v>
      </c>
      <c r="D59" s="71">
        <v>1</v>
      </c>
      <c r="E59" s="69">
        <v>0</v>
      </c>
      <c r="F59" s="69">
        <v>0</v>
      </c>
      <c r="G59" s="44">
        <f t="shared" si="1"/>
        <v>0</v>
      </c>
    </row>
    <row r="60" spans="1:7" ht="25.5">
      <c r="A60" s="75" t="s">
        <v>96</v>
      </c>
      <c r="B60" s="76" t="s">
        <v>97</v>
      </c>
      <c r="C60" s="65" t="s">
        <v>39</v>
      </c>
      <c r="D60" s="71">
        <v>1</v>
      </c>
      <c r="E60" s="69">
        <v>0</v>
      </c>
      <c r="F60" s="69">
        <v>0</v>
      </c>
      <c r="G60" s="44">
        <f t="shared" si="1"/>
        <v>0</v>
      </c>
    </row>
    <row r="61" spans="1:7" ht="25.5">
      <c r="A61" s="75" t="s">
        <v>98</v>
      </c>
      <c r="B61" s="76" t="s">
        <v>99</v>
      </c>
      <c r="C61" s="65" t="s">
        <v>39</v>
      </c>
      <c r="D61" s="71">
        <v>1</v>
      </c>
      <c r="E61" s="69">
        <v>0</v>
      </c>
      <c r="F61" s="69">
        <v>0</v>
      </c>
      <c r="G61" s="44">
        <f t="shared" si="1"/>
        <v>0</v>
      </c>
    </row>
    <row r="62" spans="1:7" ht="25.5">
      <c r="A62" s="75" t="s">
        <v>100</v>
      </c>
      <c r="B62" s="76" t="s">
        <v>101</v>
      </c>
      <c r="C62" s="65" t="s">
        <v>39</v>
      </c>
      <c r="D62" s="71">
        <v>1</v>
      </c>
      <c r="E62" s="69">
        <v>0</v>
      </c>
      <c r="F62" s="69">
        <v>0</v>
      </c>
      <c r="G62" s="44">
        <f t="shared" si="1"/>
        <v>0</v>
      </c>
    </row>
    <row r="63" spans="1:7" ht="28.5" customHeight="1">
      <c r="A63" s="72"/>
      <c r="B63" s="73"/>
      <c r="C63" s="74"/>
      <c r="D63" s="71"/>
      <c r="E63" s="46"/>
      <c r="F63" s="3"/>
      <c r="G63" s="44"/>
    </row>
    <row r="64" spans="1:7" ht="29.25" customHeight="1">
      <c r="A64" s="91" t="s">
        <v>102</v>
      </c>
      <c r="B64" s="88"/>
      <c r="C64" s="88"/>
      <c r="D64" s="87"/>
      <c r="E64" s="50"/>
      <c r="F64" s="51"/>
      <c r="G64" s="52">
        <f>SUM(G36:G63)</f>
        <v>0</v>
      </c>
    </row>
    <row r="65" spans="1:7" ht="15.75" customHeight="1">
      <c r="A65" s="56"/>
      <c r="B65" s="57" t="s">
        <v>103</v>
      </c>
      <c r="C65" s="47"/>
      <c r="D65" s="42"/>
      <c r="E65" s="46"/>
      <c r="F65" s="3"/>
      <c r="G65" s="44"/>
    </row>
    <row r="66" spans="1:7" ht="15.75" customHeight="1">
      <c r="A66" s="58">
        <v>3</v>
      </c>
      <c r="B66" s="59" t="s">
        <v>104</v>
      </c>
      <c r="C66" s="47"/>
      <c r="D66" s="42"/>
      <c r="E66" s="46"/>
      <c r="F66" s="3"/>
      <c r="G66" s="44"/>
    </row>
    <row r="67" spans="1:7" ht="33.75">
      <c r="A67" s="53" t="s">
        <v>105</v>
      </c>
      <c r="B67" s="61"/>
      <c r="C67" s="47"/>
      <c r="D67" s="42"/>
      <c r="E67" s="46"/>
      <c r="F67" s="3"/>
      <c r="G67" s="44">
        <f t="shared" ref="G67:G68" si="2">D67*(E67+F67)</f>
        <v>0</v>
      </c>
    </row>
    <row r="68" spans="1:7" ht="33.75">
      <c r="A68" s="53" t="s">
        <v>106</v>
      </c>
      <c r="B68" s="61"/>
      <c r="C68" s="47"/>
      <c r="D68" s="42"/>
      <c r="E68" s="46"/>
      <c r="F68" s="3"/>
      <c r="G68" s="44">
        <f t="shared" si="2"/>
        <v>0</v>
      </c>
    </row>
    <row r="69" spans="1:7" ht="26.25" customHeight="1">
      <c r="A69" s="85" t="s">
        <v>107</v>
      </c>
      <c r="B69" s="86"/>
      <c r="C69" s="86"/>
      <c r="D69" s="87"/>
      <c r="E69" s="50"/>
      <c r="F69" s="51"/>
      <c r="G69" s="52">
        <f>SUM(G67:G68)</f>
        <v>0</v>
      </c>
    </row>
  </sheetData>
  <mergeCells count="6">
    <mergeCell ref="A1:G1"/>
    <mergeCell ref="A29:D29"/>
    <mergeCell ref="A69:D69"/>
    <mergeCell ref="A64:D64"/>
    <mergeCell ref="A2:G2"/>
    <mergeCell ref="A3:G3"/>
  </mergeCells>
  <phoneticPr fontId="2" type="noConversion"/>
  <printOptions horizontalCentered="1" gridLines="1"/>
  <pageMargins left="0.25" right="0.25" top="0.75" bottom="0.75" header="0.3" footer="0.3"/>
  <pageSetup paperSize="9" scale="70" orientation="portrait" r:id="rId1"/>
  <headerFooter alignWithMargins="0">
    <oddFooter>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776bba-e584-491c-b954-1a49781f6b14" xsi:nil="true"/>
    <lcf76f155ced4ddcb4097134ff3c332f xmlns="3c6c8f46-8e10-4cb0-be7e-588903923501">
      <Terms xmlns="http://schemas.microsoft.com/office/infopath/2007/PartnerControls"/>
    </lcf76f155ced4ddcb4097134ff3c332f>
    <Status xmlns="3c6c8f46-8e10-4cb0-be7e-5889039235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2B9CA-FCBF-42AC-AAAB-9176914238D3}"/>
</file>

<file path=customXml/itemProps2.xml><?xml version="1.0" encoding="utf-8"?>
<ds:datastoreItem xmlns:ds="http://schemas.openxmlformats.org/officeDocument/2006/customXml" ds:itemID="{9E16E888-A27A-4AEC-8022-6F783CBD3C80}"/>
</file>

<file path=customXml/itemProps3.xml><?xml version="1.0" encoding="utf-8"?>
<ds:datastoreItem xmlns:ds="http://schemas.openxmlformats.org/officeDocument/2006/customXml" ds:itemID="{FC0C3FCA-6AF2-4A84-974A-474118BB7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Mohamed Usaid</cp:lastModifiedBy>
  <cp:revision/>
  <dcterms:created xsi:type="dcterms:W3CDTF">2001-09-20T18:28:09Z</dcterms:created>
  <dcterms:modified xsi:type="dcterms:W3CDTF">2024-10-24T04:24:53Z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0x0101006CD73C7C2B72AB44BCCD12646BAD7423</vt:lpwstr>
  </property>
  <property fmtid="{D5CDD505-2E9C-101B-9397-08002B2CF9AE}" pid="3" name="Order">
    <vt:r8>7550200</vt:r8>
  </property>
  <property fmtid="{D5CDD505-2E9C-101B-9397-08002B2CF9AE}" pid="4" name="MediaServiceImageTags">
    <vt:lpwstr/>
  </property>
</Properties>
</file>