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fs4\UserProfiles$\30585\Desktop\PVT 4 renovation\"/>
    </mc:Choice>
  </mc:AlternateContent>
  <xr:revisionPtr revIDLastSave="0" documentId="11_DE2ED2C2A0C50A711FCD84387E8EB0E351F6658D" xr6:coauthVersionLast="47" xr6:coauthVersionMax="47" xr10:uidLastSave="{00000000-0000-0000-0000-000000000000}"/>
  <bookViews>
    <workbookView xWindow="0" yWindow="0" windowWidth="28800" windowHeight="12330" firstSheet="2" activeTab="2" xr2:uid="{00000000-000D-0000-FFFF-FFFF00000000}"/>
  </bookViews>
  <sheets>
    <sheet name="COVER" sheetId="8" r:id="rId1"/>
    <sheet name="SUMMARY" sheetId="2" r:id="rId2"/>
    <sheet name="BOQ" sheetId="1" r:id="rId3"/>
  </sheets>
  <definedNames>
    <definedName name="_xlnm.Print_Area" localSheetId="1">SUMMARY!$B$2:$G$22</definedName>
    <definedName name="_xlnm.Print_Titles" localSheetId="2">BOQ!$4:$4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1" l="1"/>
  <c r="G75" i="1" l="1"/>
  <c r="G40" i="1"/>
  <c r="G74" i="1"/>
  <c r="G152" i="1" l="1"/>
  <c r="G153" i="1"/>
  <c r="G154" i="1"/>
  <c r="G155" i="1"/>
  <c r="G156" i="1"/>
  <c r="G157" i="1"/>
  <c r="G151" i="1"/>
  <c r="G148" i="1"/>
  <c r="G114" i="1"/>
  <c r="G113" i="1"/>
  <c r="G103" i="1"/>
  <c r="G102" i="1"/>
  <c r="G97" i="1"/>
  <c r="G98" i="1"/>
  <c r="G99" i="1"/>
  <c r="G100" i="1"/>
  <c r="G101" i="1"/>
  <c r="G96" i="1"/>
  <c r="G71" i="1"/>
  <c r="G70" i="1"/>
  <c r="G67" i="1"/>
  <c r="G38" i="1"/>
  <c r="G39" i="1"/>
  <c r="G41" i="1"/>
  <c r="G42" i="1"/>
  <c r="G43" i="1"/>
  <c r="G44" i="1"/>
  <c r="G45" i="1"/>
  <c r="G46" i="1"/>
  <c r="G47" i="1"/>
  <c r="G48" i="1"/>
  <c r="G49" i="1"/>
  <c r="G137" i="1" l="1"/>
  <c r="G136" i="1"/>
  <c r="G149" i="1" l="1"/>
  <c r="G147" i="1"/>
  <c r="G105" i="1" l="1"/>
  <c r="G66" i="1"/>
  <c r="G65" i="1"/>
  <c r="G83" i="1" l="1"/>
  <c r="G82" i="1"/>
  <c r="G81" i="1"/>
  <c r="G80" i="1"/>
  <c r="G79" i="1"/>
  <c r="G78" i="1"/>
  <c r="G77" i="1"/>
  <c r="C16" i="2" l="1"/>
  <c r="C15" i="2"/>
  <c r="C14" i="2"/>
  <c r="C13" i="2"/>
  <c r="C12" i="2"/>
  <c r="C11" i="2"/>
  <c r="C10" i="2"/>
  <c r="C9" i="2"/>
  <c r="C8" i="2" l="1"/>
  <c r="G161" i="1" l="1"/>
  <c r="B3" i="2"/>
  <c r="B5" i="8" s="1"/>
  <c r="G166" i="1"/>
  <c r="G168" i="1" s="1"/>
  <c r="G135" i="1"/>
  <c r="G124" i="1"/>
  <c r="G126" i="1" s="1"/>
  <c r="G73" i="1"/>
  <c r="G69" i="1"/>
  <c r="G139" i="1" l="1"/>
  <c r="G116" i="1"/>
  <c r="F12" i="2" s="1"/>
  <c r="G85" i="1"/>
  <c r="G37" i="1"/>
  <c r="G28" i="1"/>
  <c r="G24" i="1"/>
  <c r="G51" i="1" l="1"/>
  <c r="B2" i="2"/>
  <c r="B4" i="8" s="1"/>
  <c r="I18" i="2" l="1"/>
  <c r="F11" i="2"/>
  <c r="F13" i="2"/>
  <c r="F10" i="2" l="1"/>
  <c r="G30" i="1"/>
  <c r="F8" i="2" s="1"/>
  <c r="F15" i="2"/>
  <c r="F14" i="2"/>
  <c r="F16" i="2"/>
  <c r="F9" i="2" l="1"/>
  <c r="F18" i="2" l="1"/>
  <c r="F19" i="2" l="1"/>
  <c r="F20" i="2" s="1"/>
</calcChain>
</file>

<file path=xl/sharedStrings.xml><?xml version="1.0" encoding="utf-8"?>
<sst xmlns="http://schemas.openxmlformats.org/spreadsheetml/2006/main" count="280" uniqueCount="207">
  <si>
    <t>BILLS OF QUANTITIES</t>
  </si>
  <si>
    <t xml:space="preserve"> 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</si>
  <si>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</si>
  <si>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</si>
  <si>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</si>
  <si>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</si>
  <si>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</si>
  <si>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</si>
  <si>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</si>
  <si>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</si>
  <si>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</si>
  <si>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PRIVATE WARD - 4 RENOVATION</t>
  </si>
  <si>
    <t>IGMH (FORTH FLOOR)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</si>
  <si>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</si>
  <si>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</si>
  <si>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</si>
  <si>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</si>
  <si>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</si>
  <si>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</si>
  <si>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</si>
  <si>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</si>
  <si>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</si>
  <si>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</si>
  <si>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</si>
  <si>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</si>
  <si>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</si>
  <si>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</si>
  <si>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</si>
  <si>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</si>
  <si>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</si>
  <si>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</si>
  <si>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</si>
  <si>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</si>
  <si>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</si>
  <si>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</si>
  <si>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</si>
  <si>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Site Management Costs</t>
  </si>
  <si>
    <t>1.2.1</t>
  </si>
  <si>
    <t>Allow for all on and off site management cost</t>
  </si>
  <si>
    <t>including costs of foreman and assistants,</t>
  </si>
  <si>
    <t>item</t>
  </si>
  <si>
    <t>temporary services, hoardings and similar.</t>
  </si>
  <si>
    <t>Clean - up</t>
  </si>
  <si>
    <t>1.3.1</t>
  </si>
  <si>
    <t>Allow for clean - up of completed works and site</t>
  </si>
  <si>
    <t>upon completion.</t>
  </si>
  <si>
    <t>TOTAL OF BILL NO. 01 (PRELIMINARIES)</t>
  </si>
  <si>
    <t xml:space="preserve"> (CARRIED OVER TO THE GENERAL SUMMARY)</t>
  </si>
  <si>
    <t>Bill No: 02</t>
  </si>
  <si>
    <t>DEMOLITION WORKS</t>
  </si>
  <si>
    <t>General</t>
  </si>
  <si>
    <t>a) Rates shall include for: All necessary material &amp; Painting</t>
  </si>
  <si>
    <t>2.1.1</t>
  </si>
  <si>
    <t xml:space="preserve">Wall Demolition Store Room Wall </t>
  </si>
  <si>
    <r>
      <rPr>
        <sz val="8"/>
        <rFont val="Arial"/>
        <family val="2"/>
      </rPr>
      <t>m</t>
    </r>
    <r>
      <rPr>
        <vertAlign val="superscript"/>
        <sz val="8"/>
        <rFont val="Arial"/>
        <family val="2"/>
      </rPr>
      <t>2</t>
    </r>
  </si>
  <si>
    <t>2.1.2</t>
  </si>
  <si>
    <t>Demolish Toilets Wall Tiles &amp; Plastering (10 Toilets)</t>
  </si>
  <si>
    <t>2.1.3</t>
  </si>
  <si>
    <t>Remove Toilet Shower &amp; Wash Basin (10 Toilets)</t>
  </si>
  <si>
    <t>nos</t>
  </si>
  <si>
    <t>2.1.4</t>
  </si>
  <si>
    <t>Demolish Toilets Floor Tiles (10 Toilets)</t>
  </si>
  <si>
    <t>2.1.5</t>
  </si>
  <si>
    <t>Remove Toilet Plumbing Pipes Shower &amp; Wash Basin</t>
  </si>
  <si>
    <t>2.1.6</t>
  </si>
  <si>
    <t>Demolish Granite Top &amp; Sink Bench (Clean Utility)</t>
  </si>
  <si>
    <t>2.1.7</t>
  </si>
  <si>
    <t>Remove Granite Top &amp; Sink (Nursing Station)</t>
  </si>
  <si>
    <t>2.1.8</t>
  </si>
  <si>
    <t>Remove Granite Top &amp; Sink (Medicine Store)</t>
  </si>
  <si>
    <t>2.1.9</t>
  </si>
  <si>
    <t>Remove Granite Top &amp; Sink (Staff Tea Room)</t>
  </si>
  <si>
    <t>2.1.10</t>
  </si>
  <si>
    <t>Remove Granite Top &amp; Sink (Dirty Utility)</t>
  </si>
  <si>
    <t>2.1.11</t>
  </si>
  <si>
    <t>Remove Windows (As Shown in Drawing)</t>
  </si>
  <si>
    <t>2.1.12</t>
  </si>
  <si>
    <t>Remove Door (As Shown in Drawing)</t>
  </si>
  <si>
    <t>2.1.13</t>
  </si>
  <si>
    <t>Remove Nursing Station Counter</t>
  </si>
  <si>
    <t>TOTAL OF BILL NO. 02 (DEMOLITION WORKS)</t>
  </si>
  <si>
    <r>
      <t xml:space="preserve">     </t>
    </r>
    <r>
      <rPr>
        <b/>
        <i/>
        <sz val="11"/>
        <rFont val="Arial"/>
        <family val="2"/>
      </rPr>
      <t xml:space="preserve"> (CARRIED OVER TO THE GENERAL SUMMARY)</t>
    </r>
  </si>
  <si>
    <t>Bill No: 03</t>
  </si>
  <si>
    <t>CEMENT WORKS &amp; TOILET FITTINGS</t>
  </si>
  <si>
    <t>a )Rates shall include for cleaning out cavities, forming rebated reveals and pointing and cleaning down to  reveals where necessary; fractional size blocks, all necessary machine cutting, cutting or forming chases or edges of  floor slabs.</t>
  </si>
  <si>
    <t>b )Cutting or leaving holes and openings as recesses for and building in pipes, conduits , sleeves and similar as required for all trades; leaving surfaces rough or raking out joints for  plastering and flashings, bedding frames or plates, building in joints.</t>
  </si>
  <si>
    <t>c ) All external wall and all inetrenal walls shall be  and  for masonry mix ratio 1:5 (cement and river sand)</t>
  </si>
  <si>
    <r>
      <t xml:space="preserve">(d) 15mm thick Cement plastering on interior walls and concrete surface as specified incl. wire mesh shall be fixed at the joints of concrete surfaces and walls before plastering. </t>
    </r>
    <r>
      <rPr>
        <b/>
        <sz val="9"/>
        <rFont val="Times New Roman"/>
        <family val="1"/>
      </rPr>
      <t>Quantity is measured including concrete surfaces - Parapetwalls, Liftwalls, columns &amp; beams.</t>
    </r>
  </si>
  <si>
    <t xml:space="preserve">(e)Rates shall include for External plastering shall 20mm thick (12+8mm)  2 coats in 1:4 cement and river sand mix ratio </t>
  </si>
  <si>
    <t>f) Rates shall include for approved brand water proofing compound shall be mixed with cement mortar for external wall plastering as per manufacturers specifications.</t>
  </si>
  <si>
    <t>Masanary &amp; Plastering Works</t>
  </si>
  <si>
    <t>Cement Block, laid on and incl. 1:5 Cement Mortor, tie rods, compression gap filler, nylon / plastic mesh as specified.</t>
  </si>
  <si>
    <t>3.1.1</t>
  </si>
  <si>
    <t>Cement Block Work (Door &amp; Window)</t>
  </si>
  <si>
    <t>3.1.2</t>
  </si>
  <si>
    <t>Plastering Both Sides (Door &amp; Window)</t>
  </si>
  <si>
    <t>3.1.3</t>
  </si>
  <si>
    <t>Plastering (Toilet Walls)</t>
  </si>
  <si>
    <t>Sink Bench</t>
  </si>
  <si>
    <t>PCC Concrete Work (With Bonding Chemicals)</t>
  </si>
  <si>
    <t>Granite Bench Top (3 nos)</t>
  </si>
  <si>
    <t>Ceramic Wash Basin (Not Smaller Than 300x495mm Internal)</t>
  </si>
  <si>
    <t>Wall Tiling</t>
  </si>
  <si>
    <t>3.2.1</t>
  </si>
  <si>
    <t>300x200mm Porcelain Wall Tiling (Toilets)</t>
  </si>
  <si>
    <t>3.2.2</t>
  </si>
  <si>
    <t>300x300mm Porcelain Floor Tiling (Toilets)</t>
  </si>
  <si>
    <t>3.2.3</t>
  </si>
  <si>
    <t>300x300 Porcelain Wall Tiling 900mm Hight (09 Rooms)</t>
  </si>
  <si>
    <t>Toilet Fixtures &amp; Fittings</t>
  </si>
  <si>
    <t>3.3.1</t>
  </si>
  <si>
    <t>Wash Basine (ceramic)</t>
  </si>
  <si>
    <t>3.3.2</t>
  </si>
  <si>
    <t>Wash Basine Tap (chrome)</t>
  </si>
  <si>
    <t>3.3.3</t>
  </si>
  <si>
    <t>Shower (Set)</t>
  </si>
  <si>
    <t>3.3.4</t>
  </si>
  <si>
    <t>Towel Hanger Bar</t>
  </si>
  <si>
    <t>3.3.5</t>
  </si>
  <si>
    <t>Wall Mirror</t>
  </si>
  <si>
    <t>3.3.6</t>
  </si>
  <si>
    <t>Hand Grab Rail  (SS)</t>
  </si>
  <si>
    <t>3.3.7</t>
  </si>
  <si>
    <t>Shower Seat</t>
  </si>
  <si>
    <t xml:space="preserve">TOTAL OF BILL NO. 03 (CEMENT WORKS &amp; TOILET FITTINGS)   </t>
  </si>
  <si>
    <r>
      <rPr>
        <b/>
        <i/>
        <sz val="12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(CARRIED OVER TO THE GENERAL SUMMARY)</t>
    </r>
  </si>
  <si>
    <t>Bill No: 04</t>
  </si>
  <si>
    <t>DOORS &amp; WINDOWS</t>
  </si>
  <si>
    <t>a) Rates shall include for: locks, latches, closers, push plates, pull handles, bolts, kick plates, hinges and  all door &amp; window hardware.</t>
  </si>
  <si>
    <t>b) All Aluminium windows shall be 60 micron white powder coated.</t>
  </si>
  <si>
    <t xml:space="preserve">c) All glazing shall be 6mm  Tinted </t>
  </si>
  <si>
    <t>(Profiles to be chosen by client).</t>
  </si>
  <si>
    <t>Aluminium Door &amp; Window Units</t>
  </si>
  <si>
    <t>4.1.1</t>
  </si>
  <si>
    <t xml:space="preserve">Door D1 </t>
  </si>
  <si>
    <t>4.1.2</t>
  </si>
  <si>
    <t>Window W1</t>
  </si>
  <si>
    <t>4.1.3</t>
  </si>
  <si>
    <t>Window W2</t>
  </si>
  <si>
    <t>4.1.4</t>
  </si>
  <si>
    <t>Window W3</t>
  </si>
  <si>
    <t>4.1.5</t>
  </si>
  <si>
    <t>Window W4</t>
  </si>
  <si>
    <t>4.1.6</t>
  </si>
  <si>
    <t>Window W5</t>
  </si>
  <si>
    <t>4.1.7</t>
  </si>
  <si>
    <t>Window W6</t>
  </si>
  <si>
    <t>4.1.8</t>
  </si>
  <si>
    <t>Window W7</t>
  </si>
  <si>
    <t xml:space="preserve">TOTAL OF BILL NO. 04 (DOOR &amp; WINDOW WORKS)     </t>
  </si>
  <si>
    <t>Bill No: 05</t>
  </si>
  <si>
    <t>CEILING WORKS</t>
  </si>
  <si>
    <t>a) Rates shall include for: all labour in framing, notching and fitting around projections, pipes,light fittings, hatches, grilles and similar and complete with cleats, packers, wedges and similar and all nails and screws.</t>
  </si>
  <si>
    <t>Ceiling</t>
  </si>
  <si>
    <t>5.1.1</t>
  </si>
  <si>
    <t xml:space="preserve">Remove Demaged Ceiling &amp; replace new Fiberboard celing </t>
  </si>
  <si>
    <t>5.1.2</t>
  </si>
  <si>
    <t>Ceiling Frame for Demaged areas</t>
  </si>
  <si>
    <t xml:space="preserve">TOTAL OF BILL NO. 05 (CEILING WORKS)   </t>
  </si>
  <si>
    <t>Bill No: 06</t>
  </si>
  <si>
    <t>CARPENTRY WORKS</t>
  </si>
  <si>
    <t>Nursing Counter Works</t>
  </si>
  <si>
    <t>6.1.1</t>
  </si>
  <si>
    <t>Nursing Counter Works as Per the Drawing</t>
  </si>
  <si>
    <t>TOTAL OF BILL NO. 06 (CARPENTRY WORKS)</t>
  </si>
  <si>
    <t>Bill No: 07</t>
  </si>
  <si>
    <t>PAINTING WORKS</t>
  </si>
  <si>
    <t>a) Rates shall include for: All Meterials Used</t>
  </si>
  <si>
    <t>b) Rate shall include for Paint &amp; Sealent</t>
  </si>
  <si>
    <t>Painting</t>
  </si>
  <si>
    <t>7.1.1</t>
  </si>
  <si>
    <t>Apply Wall Sealent Whear Nessary</t>
  </si>
  <si>
    <t>7.1.2</t>
  </si>
  <si>
    <t>Wall Paint (To All Inner Walls)</t>
  </si>
  <si>
    <t>7.1.3</t>
  </si>
  <si>
    <t>Wall Paint (To All Exterior Walls Newly Plastered)</t>
  </si>
  <si>
    <t xml:space="preserve">TOTAL OF BILL NO. 07 (PAINTING WORKS)  </t>
  </si>
  <si>
    <t>(CARRIED OVER TO THE GENERAL SUMMARY)</t>
  </si>
  <si>
    <t>Bill No: 08</t>
  </si>
  <si>
    <t>OTHER WORKS</t>
  </si>
  <si>
    <t>a) Rates shall include for:  PVC Pipes, Glue, screws, nails, bolts, nuts or supporting clips &amp; accessories.</t>
  </si>
  <si>
    <t>Air Condition to Nursing Station</t>
  </si>
  <si>
    <t>8.1.1</t>
  </si>
  <si>
    <t>Air Condition System 18000 BTU (Nursing Station)</t>
  </si>
  <si>
    <t>8.1.2</t>
  </si>
  <si>
    <t>Air Condition System 12000 BTU (Medicine Store)</t>
  </si>
  <si>
    <t>8.1.3</t>
  </si>
  <si>
    <t>13 Amps Socket Switch Single (Above Ceiling) Socket Cabling &amp; Connections</t>
  </si>
  <si>
    <t>Water Heating System</t>
  </si>
  <si>
    <t>8.2.1</t>
  </si>
  <si>
    <t>Water Heater (25 Llts)</t>
  </si>
  <si>
    <t>8.2.2</t>
  </si>
  <si>
    <t>UPVC Pipe Water Connection to All Toilets</t>
  </si>
  <si>
    <t>8.2.3</t>
  </si>
  <si>
    <t>16 Amps Socket Switch Single (Above Ceiling) Socket Cabling &amp; Connections</t>
  </si>
  <si>
    <t>Exhaust Fan</t>
  </si>
  <si>
    <t xml:space="preserve">Celing Resist Exhaust Fan to Staff Toilet </t>
  </si>
  <si>
    <t>PVC Pipe Connections Celing Resist Exhaust Fan</t>
  </si>
  <si>
    <t>Floor Finish</t>
  </si>
  <si>
    <t>8.3.1</t>
  </si>
  <si>
    <t>Medical Grade Vinyl Flooring (All Rooms)</t>
  </si>
  <si>
    <t>TOTAL OF BILL NO. 08 (OTHER WORKS)</t>
  </si>
  <si>
    <t>Bill No: 09</t>
  </si>
  <si>
    <t>ADDITIONS</t>
  </si>
  <si>
    <t>All Additional Works</t>
  </si>
  <si>
    <t>TOTAL OF BILL NO. 09 (Additions)</t>
  </si>
  <si>
    <t>Note: All Meterials to be Approved by IGMH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</si>
</sst>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\-mmm\-yyyy"/>
    <numFmt numFmtId="166" formatCode="_(* #,##0.0_);_(* \(#,##0.0\);_(* &quot;-&quot;?_);_(@_)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vertAlign val="superscript"/>
      <sz val="8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b/>
      <sz val="8.5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b/>
      <u/>
      <sz val="20"/>
      <name val="Times New Roman"/>
      <family val="1"/>
    </font>
    <font>
      <sz val="10.5"/>
      <name val="Times New Roman"/>
      <family val="1"/>
    </font>
    <font>
      <i/>
      <sz val="8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/>
    </xf>
    <xf numFmtId="0" fontId="11" fillId="0" borderId="0" xfId="0" applyFont="1"/>
    <xf numFmtId="0" fontId="15" fillId="2" borderId="13" xfId="0" applyFont="1" applyFill="1" applyBorder="1" applyAlignment="1">
      <alignment horizontal="center" vertical="center"/>
    </xf>
    <xf numFmtId="43" fontId="15" fillId="2" borderId="13" xfId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0" xfId="0" applyFont="1"/>
    <xf numFmtId="43" fontId="11" fillId="0" borderId="0" xfId="1" applyFont="1"/>
    <xf numFmtId="0" fontId="19" fillId="2" borderId="20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17" fillId="0" borderId="16" xfId="4" applyFont="1" applyBorder="1" applyAlignment="1">
      <alignment vertical="center" wrapText="1"/>
    </xf>
    <xf numFmtId="0" fontId="11" fillId="0" borderId="16" xfId="4" applyBorder="1" applyAlignment="1">
      <alignment vertical="justify" wrapText="1"/>
    </xf>
    <xf numFmtId="0" fontId="17" fillId="0" borderId="16" xfId="4" applyFont="1" applyBorder="1" applyAlignment="1">
      <alignment vertical="justify" wrapText="1"/>
    </xf>
    <xf numFmtId="0" fontId="4" fillId="0" borderId="21" xfId="0" applyFont="1" applyBorder="1"/>
    <xf numFmtId="43" fontId="4" fillId="0" borderId="0" xfId="1" applyFont="1" applyBorder="1"/>
    <xf numFmtId="0" fontId="6" fillId="0" borderId="4" xfId="0" applyFont="1" applyBorder="1"/>
    <xf numFmtId="0" fontId="7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3" fontId="10" fillId="2" borderId="13" xfId="1" applyFont="1" applyFill="1" applyBorder="1" applyAlignment="1">
      <alignment horizontal="center" vertical="center"/>
    </xf>
    <xf numFmtId="0" fontId="23" fillId="0" borderId="16" xfId="1" applyNumberFormat="1" applyFont="1" applyBorder="1" applyAlignment="1">
      <alignment horizontal="center"/>
    </xf>
    <xf numFmtId="43" fontId="12" fillId="0" borderId="0" xfId="1" applyFont="1" applyAlignment="1">
      <alignment horizontal="center"/>
    </xf>
    <xf numFmtId="0" fontId="24" fillId="0" borderId="22" xfId="0" applyFont="1" applyBorder="1"/>
    <xf numFmtId="0" fontId="25" fillId="2" borderId="1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7" xfId="0" applyFont="1" applyBorder="1"/>
    <xf numFmtId="0" fontId="26" fillId="0" borderId="23" xfId="0" applyFont="1" applyBorder="1"/>
    <xf numFmtId="0" fontId="0" fillId="0" borderId="12" xfId="0" applyBorder="1"/>
    <xf numFmtId="0" fontId="0" fillId="0" borderId="24" xfId="0" applyBorder="1"/>
    <xf numFmtId="0" fontId="27" fillId="0" borderId="25" xfId="0" applyFont="1" applyBorder="1" applyAlignment="1">
      <alignment horizontal="center" vertical="center"/>
    </xf>
    <xf numFmtId="0" fontId="1" fillId="0" borderId="16" xfId="4" applyFont="1" applyBorder="1" applyAlignment="1">
      <alignment vertical="justify" wrapText="1"/>
    </xf>
    <xf numFmtId="0" fontId="1" fillId="0" borderId="0" xfId="0" applyFont="1"/>
    <xf numFmtId="43" fontId="2" fillId="0" borderId="16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43" fontId="1" fillId="0" borderId="18" xfId="1" applyFont="1" applyBorder="1" applyAlignment="1">
      <alignment vertical="center"/>
    </xf>
    <xf numFmtId="43" fontId="9" fillId="2" borderId="14" xfId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43" fontId="19" fillId="2" borderId="1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3" fontId="9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3" fontId="30" fillId="2" borderId="13" xfId="1" applyFont="1" applyFill="1" applyBorder="1" applyAlignment="1">
      <alignment horizontal="center" vertical="center" wrapText="1"/>
    </xf>
    <xf numFmtId="43" fontId="1" fillId="0" borderId="18" xfId="1" applyFont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31" fillId="0" borderId="16" xfId="1" applyNumberFormat="1" applyFont="1" applyBorder="1" applyAlignment="1">
      <alignment horizontal="center"/>
    </xf>
    <xf numFmtId="43" fontId="31" fillId="0" borderId="16" xfId="1" applyFont="1" applyBorder="1"/>
    <xf numFmtId="43" fontId="31" fillId="0" borderId="0" xfId="1" applyFont="1" applyBorder="1"/>
    <xf numFmtId="43" fontId="31" fillId="0" borderId="18" xfId="1" applyFont="1" applyBorder="1"/>
    <xf numFmtId="0" fontId="31" fillId="0" borderId="0" xfId="0" applyFont="1"/>
    <xf numFmtId="0" fontId="32" fillId="0" borderId="15" xfId="0" applyFont="1" applyBorder="1" applyAlignment="1">
      <alignment horizontal="center" vertical="center"/>
    </xf>
    <xf numFmtId="0" fontId="33" fillId="0" borderId="16" xfId="1" applyNumberFormat="1" applyFont="1" applyBorder="1" applyAlignment="1">
      <alignment horizontal="center"/>
    </xf>
    <xf numFmtId="43" fontId="1" fillId="0" borderId="16" xfId="1" applyFont="1" applyBorder="1"/>
    <xf numFmtId="43" fontId="1" fillId="0" borderId="0" xfId="1" applyFont="1" applyBorder="1"/>
    <xf numFmtId="43" fontId="1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34" fillId="0" borderId="25" xfId="0" applyFont="1" applyBorder="1" applyAlignment="1">
      <alignment horizontal="center" vertical="center" wrapText="1"/>
    </xf>
    <xf numFmtId="43" fontId="9" fillId="3" borderId="33" xfId="1" applyFont="1" applyFill="1" applyBorder="1" applyAlignment="1">
      <alignment vertical="center"/>
    </xf>
    <xf numFmtId="43" fontId="9" fillId="3" borderId="36" xfId="1" applyFont="1" applyFill="1" applyBorder="1" applyAlignment="1">
      <alignment vertical="center"/>
    </xf>
    <xf numFmtId="43" fontId="9" fillId="3" borderId="32" xfId="1" applyFont="1" applyFill="1" applyBorder="1" applyAlignment="1">
      <alignment vertical="center"/>
    </xf>
    <xf numFmtId="43" fontId="9" fillId="3" borderId="29" xfId="1" applyFont="1" applyFill="1" applyBorder="1" applyAlignment="1">
      <alignment vertical="center"/>
    </xf>
    <xf numFmtId="0" fontId="35" fillId="0" borderId="2" xfId="0" applyFont="1" applyBorder="1"/>
    <xf numFmtId="0" fontId="5" fillId="3" borderId="9" xfId="0" applyFont="1" applyFill="1" applyBorder="1"/>
    <xf numFmtId="43" fontId="4" fillId="3" borderId="7" xfId="1" applyFont="1" applyFill="1" applyBorder="1"/>
    <xf numFmtId="43" fontId="8" fillId="3" borderId="8" xfId="1" applyFont="1" applyFill="1" applyBorder="1" applyAlignment="1">
      <alignment vertical="center"/>
    </xf>
    <xf numFmtId="0" fontId="5" fillId="3" borderId="10" xfId="0" applyFont="1" applyFill="1" applyBorder="1"/>
    <xf numFmtId="43" fontId="22" fillId="3" borderId="8" xfId="1" applyFont="1" applyFill="1" applyBorder="1" applyAlignment="1">
      <alignment vertical="center"/>
    </xf>
    <xf numFmtId="0" fontId="1" fillId="0" borderId="16" xfId="4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4" applyFont="1" applyAlignment="1">
      <alignment vertical="justify" wrapText="1"/>
    </xf>
    <xf numFmtId="0" fontId="14" fillId="4" borderId="0" xfId="0" applyFont="1" applyFill="1" applyAlignment="1">
      <alignment horizontal="left" vertical="top"/>
    </xf>
    <xf numFmtId="0" fontId="36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6" fillId="3" borderId="31" xfId="0" applyFont="1" applyFill="1" applyBorder="1" applyAlignment="1">
      <alignment horizontal="center" wrapText="1"/>
    </xf>
    <xf numFmtId="0" fontId="13" fillId="3" borderId="32" xfId="0" applyFont="1" applyFill="1" applyBorder="1" applyAlignment="1">
      <alignment horizontal="center" wrapText="1"/>
    </xf>
    <xf numFmtId="0" fontId="16" fillId="3" borderId="30" xfId="0" applyFont="1" applyFill="1" applyBorder="1" applyAlignment="1">
      <alignment horizontal="center" wrapText="1"/>
    </xf>
    <xf numFmtId="0" fontId="13" fillId="3" borderId="33" xfId="0" applyFont="1" applyFill="1" applyBorder="1" applyAlignment="1">
      <alignment horizontal="center" wrapText="1"/>
    </xf>
    <xf numFmtId="43" fontId="13" fillId="3" borderId="34" xfId="1" applyFont="1" applyFill="1" applyBorder="1" applyAlignment="1">
      <alignment horizontal="center" vertical="center"/>
    </xf>
    <xf numFmtId="43" fontId="13" fillId="3" borderId="35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 wrapText="1"/>
    </xf>
    <xf numFmtId="43" fontId="13" fillId="3" borderId="35" xfId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3" fontId="2" fillId="0" borderId="17" xfId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43" fontId="1" fillId="0" borderId="17" xfId="1" applyFont="1" applyBorder="1"/>
    <xf numFmtId="166" fontId="2" fillId="0" borderId="16" xfId="1" applyNumberFormat="1" applyFont="1" applyBorder="1" applyAlignment="1">
      <alignment horizontal="center"/>
    </xf>
    <xf numFmtId="164" fontId="1" fillId="0" borderId="0" xfId="0" applyNumberFormat="1" applyFont="1"/>
    <xf numFmtId="43" fontId="2" fillId="0" borderId="16" xfId="1" applyFont="1" applyBorder="1" applyAlignment="1">
      <alignment horizontal="center" wrapText="1"/>
    </xf>
    <xf numFmtId="0" fontId="2" fillId="0" borderId="16" xfId="4" applyFont="1" applyBorder="1" applyAlignment="1">
      <alignment horizontal="center" vertical="center"/>
    </xf>
    <xf numFmtId="43" fontId="1" fillId="0" borderId="16" xfId="1" applyFont="1" applyBorder="1" applyAlignment="1"/>
    <xf numFmtId="43" fontId="1" fillId="0" borderId="0" xfId="1" applyFont="1" applyBorder="1" applyAlignment="1"/>
    <xf numFmtId="43" fontId="1" fillId="0" borderId="16" xfId="1" applyFont="1" applyBorder="1" applyAlignment="1">
      <alignment vertical="center"/>
    </xf>
    <xf numFmtId="43" fontId="1" fillId="0" borderId="0" xfId="1" applyFont="1" applyBorder="1" applyAlignment="1">
      <alignment vertical="center"/>
    </xf>
  </cellXfs>
  <cellStyles count="5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5"/>
  <sheetViews>
    <sheetView workbookViewId="0">
      <selection activeCell="B4" sqref="B4"/>
    </sheetView>
  </sheetViews>
  <sheetFormatPr defaultRowHeight="12.75"/>
  <cols>
    <col min="1" max="1" width="2.42578125" customWidth="1"/>
    <col min="2" max="2" width="74.28515625" customWidth="1"/>
  </cols>
  <sheetData>
    <row r="2" spans="2:2" ht="129" customHeight="1" thickBot="1"/>
    <row r="3" spans="2:2">
      <c r="B3" s="42"/>
    </row>
    <row r="4" spans="2:2" ht="25.5">
      <c r="B4" s="72" t="str">
        <f>SUMMARY!B2</f>
        <v>PRIVATE WARD - 4 RENOVATION</v>
      </c>
    </row>
    <row r="5" spans="2:2" ht="35.25" customHeight="1">
      <c r="B5" s="52" t="str">
        <f>SUMMARY!B3</f>
        <v>IGMH (FORTH FLOOR)</v>
      </c>
    </row>
    <row r="6" spans="2:2" ht="20.25">
      <c r="B6" s="44" t="s">
        <v>0</v>
      </c>
    </row>
    <row r="7" spans="2:2" ht="13.5" thickBot="1">
      <c r="B7" s="43"/>
    </row>
    <row r="25" spans="2:2">
      <c r="B25" t="s">
        <v>1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L23"/>
  <sheetViews>
    <sheetView zoomScale="160" zoomScaleNormal="160" workbookViewId="0">
      <selection activeCell="F20" sqref="F20"/>
    </sheetView>
  </sheetViews>
  <sheetFormatPr defaultColWidth="9.140625" defaultRowHeight="12.75"/>
  <cols>
    <col min="1" max="1" width="0.7109375" style="1" customWidth="1"/>
    <col min="2" max="2" width="5" style="1" customWidth="1"/>
    <col min="3" max="3" width="63.14062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1" spans="2:12" ht="13.5" thickBot="1"/>
    <row r="2" spans="2:12" ht="32.25" customHeight="1">
      <c r="B2" s="91" t="str">
        <f>BOQ!A1</f>
        <v>PRIVATE WARD - 4 RENOVATION</v>
      </c>
      <c r="C2" s="92"/>
      <c r="D2" s="92"/>
      <c r="E2" s="92"/>
      <c r="F2" s="92"/>
      <c r="G2" s="25"/>
    </row>
    <row r="3" spans="2:12" ht="18.75">
      <c r="B3" s="89" t="str">
        <f>BOQ!A2</f>
        <v>IGMH (FORTH FLOOR)</v>
      </c>
      <c r="C3" s="90"/>
      <c r="D3" s="90"/>
      <c r="E3" s="90"/>
      <c r="F3" s="90"/>
      <c r="G3" s="6"/>
    </row>
    <row r="4" spans="2:12" ht="18.75">
      <c r="B4" s="89" t="s">
        <v>2</v>
      </c>
      <c r="C4" s="90"/>
      <c r="D4" s="90"/>
      <c r="E4" s="90"/>
      <c r="F4" s="90"/>
      <c r="G4" s="6"/>
    </row>
    <row r="5" spans="2:12">
      <c r="B5" s="5"/>
      <c r="F5" s="26"/>
      <c r="G5" s="6"/>
    </row>
    <row r="6" spans="2:12" ht="13.5" thickBot="1">
      <c r="B6" s="5"/>
      <c r="F6" s="26"/>
      <c r="G6" s="6"/>
    </row>
    <row r="7" spans="2:12" ht="24.75" customHeight="1">
      <c r="B7" s="37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6"/>
    </row>
    <row r="8" spans="2:12" ht="13.5">
      <c r="B8" s="38">
        <v>1</v>
      </c>
      <c r="C8" s="77" t="str">
        <f>BOQ!A30</f>
        <v>TOTAL OF BILL NO. 01 (PRELIMINARIES)</v>
      </c>
      <c r="D8" s="4"/>
      <c r="E8" s="11">
        <v>43033</v>
      </c>
      <c r="F8" s="4">
        <f>BOQ!G30</f>
        <v>0</v>
      </c>
      <c r="G8" s="27"/>
    </row>
    <row r="9" spans="2:12" ht="13.5">
      <c r="B9" s="38">
        <v>2</v>
      </c>
      <c r="C9" s="77" t="str">
        <f>BOQ!A51</f>
        <v>TOTAL OF BILL NO. 02 (DEMOLITION WORKS)</v>
      </c>
      <c r="D9" s="4"/>
      <c r="E9" s="11"/>
      <c r="F9" s="4">
        <f>BOQ!G51</f>
        <v>0</v>
      </c>
      <c r="G9" s="6"/>
    </row>
    <row r="10" spans="2:12" ht="13.5">
      <c r="B10" s="38">
        <v>3</v>
      </c>
      <c r="C10" s="77" t="str">
        <f>BOQ!A85</f>
        <v xml:space="preserve">TOTAL OF BILL NO. 03 (CEMENT WORKS &amp; TOILET FITTINGS)   </v>
      </c>
      <c r="D10" s="4"/>
      <c r="E10" s="11"/>
      <c r="F10" s="4">
        <f>BOQ!G85</f>
        <v>0</v>
      </c>
      <c r="G10" s="6"/>
    </row>
    <row r="11" spans="2:12" ht="13.5">
      <c r="B11" s="38">
        <v>4</v>
      </c>
      <c r="C11" s="77" t="str">
        <f>BOQ!A105</f>
        <v xml:space="preserve">TOTAL OF BILL NO. 04 (DOOR &amp; WINDOW WORKS)     </v>
      </c>
      <c r="D11" s="4"/>
      <c r="E11" s="11"/>
      <c r="F11" s="4">
        <f>BOQ!G105</f>
        <v>0</v>
      </c>
      <c r="G11" s="6"/>
    </row>
    <row r="12" spans="2:12" ht="13.5">
      <c r="B12" s="38">
        <v>5</v>
      </c>
      <c r="C12" s="77" t="str">
        <f>BOQ!A116</f>
        <v xml:space="preserve">TOTAL OF BILL NO. 05 (CEILING WORKS)   </v>
      </c>
      <c r="D12" s="4"/>
      <c r="E12" s="11"/>
      <c r="F12" s="4">
        <f>BOQ!G116</f>
        <v>0</v>
      </c>
      <c r="G12" s="6"/>
    </row>
    <row r="13" spans="2:12" ht="13.5">
      <c r="B13" s="38">
        <v>6</v>
      </c>
      <c r="C13" s="77" t="str">
        <f>BOQ!A126</f>
        <v>TOTAL OF BILL NO. 06 (CARPENTRY WORKS)</v>
      </c>
      <c r="D13" s="4"/>
      <c r="E13" s="11"/>
      <c r="F13" s="4">
        <f>BOQ!G126</f>
        <v>0</v>
      </c>
      <c r="G13" s="28"/>
    </row>
    <row r="14" spans="2:12" ht="13.5">
      <c r="B14" s="38">
        <v>7</v>
      </c>
      <c r="C14" s="77" t="str">
        <f>BOQ!A139</f>
        <v xml:space="preserve">TOTAL OF BILL NO. 07 (PAINTING WORKS)  </v>
      </c>
      <c r="D14" s="4"/>
      <c r="E14" s="11"/>
      <c r="F14" s="4">
        <f>BOQ!G139</f>
        <v>0</v>
      </c>
      <c r="G14" s="6"/>
    </row>
    <row r="15" spans="2:12" ht="13.5">
      <c r="B15" s="38">
        <v>8</v>
      </c>
      <c r="C15" s="77" t="str">
        <f>BOQ!A161</f>
        <v>TOTAL OF BILL NO. 08 (OTHER WORKS)</v>
      </c>
      <c r="D15" s="4"/>
      <c r="E15" s="11"/>
      <c r="F15" s="4">
        <f>BOQ!G161</f>
        <v>0</v>
      </c>
      <c r="G15" s="28"/>
    </row>
    <row r="16" spans="2:12" ht="13.5">
      <c r="B16" s="38">
        <v>9</v>
      </c>
      <c r="C16" s="77" t="str">
        <f>BOQ!A168</f>
        <v>TOTAL OF BILL NO. 09 (Additions)</v>
      </c>
      <c r="D16" s="4"/>
      <c r="E16" s="11"/>
      <c r="F16" s="4">
        <f>BOQ!G168</f>
        <v>0</v>
      </c>
      <c r="G16" s="6"/>
      <c r="L16" s="1" t="s">
        <v>1</v>
      </c>
    </row>
    <row r="17" spans="2:9" ht="14.25" thickBot="1">
      <c r="B17" s="39"/>
      <c r="C17" s="77"/>
      <c r="D17" s="4"/>
      <c r="E17" s="11"/>
      <c r="F17" s="4"/>
      <c r="G17" s="6"/>
    </row>
    <row r="18" spans="2:9" ht="17.25" thickTop="1" thickBot="1">
      <c r="B18" s="40"/>
      <c r="C18" s="78" t="s">
        <v>8</v>
      </c>
      <c r="D18" s="79"/>
      <c r="E18" s="79"/>
      <c r="F18" s="80">
        <f>SUM(F8:F17)</f>
        <v>0</v>
      </c>
      <c r="G18" s="6"/>
      <c r="H18" s="2">
        <v>2276308.5</v>
      </c>
      <c r="I18" s="2">
        <f>H18*10/100</f>
        <v>227630.85</v>
      </c>
    </row>
    <row r="19" spans="2:9" ht="17.25" customHeight="1" thickTop="1" thickBot="1">
      <c r="B19" s="41"/>
      <c r="C19" s="78" t="s">
        <v>9</v>
      </c>
      <c r="D19" s="81"/>
      <c r="E19" s="81"/>
      <c r="F19" s="80">
        <f>F18*8/100</f>
        <v>0</v>
      </c>
      <c r="G19" s="29"/>
    </row>
    <row r="20" spans="2:9" ht="17.25" customHeight="1" thickTop="1" thickBot="1">
      <c r="B20" s="41"/>
      <c r="C20" s="78" t="s">
        <v>10</v>
      </c>
      <c r="D20" s="81"/>
      <c r="E20" s="81"/>
      <c r="F20" s="82">
        <f>SUM(F18:F19)</f>
        <v>0</v>
      </c>
      <c r="G20" s="29"/>
    </row>
    <row r="21" spans="2:9" ht="6.75" customHeight="1" thickTop="1" thickBot="1">
      <c r="B21" s="36"/>
      <c r="C21" s="7"/>
      <c r="D21" s="7"/>
      <c r="E21" s="7"/>
      <c r="F21" s="30"/>
      <c r="G21" s="8"/>
    </row>
    <row r="23" spans="2:9">
      <c r="G23" s="3"/>
    </row>
  </sheetData>
  <mergeCells count="3">
    <mergeCell ref="B4:F4"/>
    <mergeCell ref="B2:F2"/>
    <mergeCell ref="B3:F3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J171"/>
  <sheetViews>
    <sheetView showGridLines="0" tabSelected="1" zoomScale="175" zoomScaleNormal="175" zoomScaleSheetLayoutView="175" workbookViewId="0">
      <pane ySplit="4" topLeftCell="A113" activePane="bottomLeft" state="frozen"/>
      <selection pane="bottomLeft" activeCell="A160" sqref="A160"/>
    </sheetView>
  </sheetViews>
  <sheetFormatPr defaultColWidth="9.140625" defaultRowHeight="12.75"/>
  <cols>
    <col min="1" max="1" width="4.7109375" style="12" customWidth="1"/>
    <col min="2" max="2" width="51.85546875" style="12" customWidth="1"/>
    <col min="3" max="3" width="5.85546875" style="35" customWidth="1"/>
    <col min="4" max="4" width="7.42578125" style="17" customWidth="1"/>
    <col min="5" max="5" width="10.5703125" style="17" customWidth="1"/>
    <col min="6" max="6" width="10.7109375" style="17" customWidth="1"/>
    <col min="7" max="7" width="14.28515625" style="17" customWidth="1"/>
    <col min="8" max="8" width="2.42578125" style="12" customWidth="1"/>
    <col min="9" max="9" width="11.42578125" style="12" customWidth="1"/>
    <col min="10" max="10" width="11.28515625" style="12" bestFit="1" customWidth="1"/>
    <col min="11" max="13" width="9.140625" style="12" customWidth="1"/>
    <col min="14" max="16384" width="9.140625" style="12"/>
  </cols>
  <sheetData>
    <row r="1" spans="1:7" ht="21" customHeight="1" thickBot="1">
      <c r="A1" s="99" t="s">
        <v>11</v>
      </c>
      <c r="B1" s="100"/>
      <c r="C1" s="100"/>
      <c r="D1" s="100"/>
      <c r="E1" s="100"/>
      <c r="F1" s="100"/>
      <c r="G1" s="101"/>
    </row>
    <row r="2" spans="1:7" ht="16.5" thickBot="1">
      <c r="A2" s="93" t="s">
        <v>12</v>
      </c>
      <c r="B2" s="94"/>
      <c r="C2" s="94"/>
      <c r="D2" s="94"/>
      <c r="E2" s="94"/>
      <c r="F2" s="94"/>
      <c r="G2" s="95"/>
    </row>
    <row r="3" spans="1:7" ht="2.25" customHeight="1" thickBot="1">
      <c r="A3" s="96"/>
      <c r="B3" s="97"/>
      <c r="C3" s="97"/>
      <c r="D3" s="97"/>
      <c r="E3" s="97"/>
      <c r="F3" s="97"/>
      <c r="G3" s="98"/>
    </row>
    <row r="4" spans="1:7" ht="27.75" customHeight="1" thickBot="1">
      <c r="A4" s="18" t="s">
        <v>13</v>
      </c>
      <c r="B4" s="13" t="s">
        <v>14</v>
      </c>
      <c r="C4" s="33" t="s">
        <v>15</v>
      </c>
      <c r="D4" s="14" t="s">
        <v>16</v>
      </c>
      <c r="E4" s="53" t="s">
        <v>17</v>
      </c>
      <c r="F4" s="57" t="s">
        <v>18</v>
      </c>
      <c r="G4" s="51" t="s">
        <v>19</v>
      </c>
    </row>
    <row r="5" spans="1:7" ht="15.75">
      <c r="A5" s="19">
        <v>1</v>
      </c>
      <c r="B5" s="31" t="s">
        <v>20</v>
      </c>
      <c r="C5" s="112"/>
      <c r="D5" s="113"/>
      <c r="E5" s="114"/>
      <c r="F5" s="69"/>
      <c r="G5" s="58"/>
    </row>
    <row r="6" spans="1:7" ht="15.75">
      <c r="A6" s="19"/>
      <c r="B6" s="31" t="s">
        <v>21</v>
      </c>
      <c r="C6" s="115"/>
      <c r="D6" s="113"/>
      <c r="E6" s="68"/>
      <c r="F6" s="69"/>
      <c r="G6" s="58"/>
    </row>
    <row r="7" spans="1:7">
      <c r="A7" s="19"/>
      <c r="B7" s="46"/>
      <c r="C7" s="115"/>
      <c r="D7" s="113"/>
      <c r="E7" s="68"/>
      <c r="F7" s="69"/>
      <c r="G7" s="58"/>
    </row>
    <row r="8" spans="1:7">
      <c r="A8" s="19">
        <v>1.1000000000000001</v>
      </c>
      <c r="B8" s="46" t="s">
        <v>22</v>
      </c>
      <c r="C8" s="115"/>
      <c r="D8" s="113"/>
      <c r="E8" s="68"/>
      <c r="F8" s="69"/>
      <c r="G8" s="58"/>
    </row>
    <row r="9" spans="1:7">
      <c r="A9" s="19" t="s">
        <v>23</v>
      </c>
      <c r="B9" s="46" t="s">
        <v>24</v>
      </c>
      <c r="C9" s="115"/>
      <c r="D9" s="113"/>
      <c r="E9" s="68"/>
      <c r="F9" s="69"/>
      <c r="G9" s="58"/>
    </row>
    <row r="10" spans="1:7">
      <c r="A10" s="19"/>
      <c r="B10" s="46" t="s">
        <v>25</v>
      </c>
      <c r="C10" s="115"/>
      <c r="D10" s="113"/>
      <c r="E10" s="68"/>
      <c r="F10" s="69"/>
      <c r="G10" s="58"/>
    </row>
    <row r="11" spans="1:7">
      <c r="A11" s="19"/>
      <c r="B11" s="46" t="s">
        <v>26</v>
      </c>
      <c r="C11" s="115"/>
      <c r="D11" s="113"/>
      <c r="E11" s="68"/>
      <c r="F11" s="69"/>
      <c r="G11" s="58"/>
    </row>
    <row r="12" spans="1:7">
      <c r="A12" s="19"/>
      <c r="B12" s="46" t="s">
        <v>27</v>
      </c>
      <c r="C12" s="115"/>
      <c r="D12" s="113"/>
      <c r="E12" s="68"/>
      <c r="F12" s="69"/>
      <c r="G12" s="58"/>
    </row>
    <row r="13" spans="1:7">
      <c r="A13" s="19"/>
      <c r="B13" s="46" t="s">
        <v>28</v>
      </c>
      <c r="C13" s="115"/>
      <c r="D13" s="113"/>
      <c r="E13" s="68"/>
      <c r="F13" s="69"/>
      <c r="G13" s="58"/>
    </row>
    <row r="14" spans="1:7">
      <c r="A14" s="19"/>
      <c r="B14" s="46" t="s">
        <v>29</v>
      </c>
      <c r="C14" s="115"/>
      <c r="D14" s="113"/>
      <c r="E14" s="68"/>
      <c r="F14" s="69"/>
      <c r="G14" s="58"/>
    </row>
    <row r="15" spans="1:7">
      <c r="A15" s="19"/>
      <c r="B15" s="46" t="s">
        <v>30</v>
      </c>
      <c r="C15" s="115"/>
      <c r="D15" s="113"/>
      <c r="E15" s="68"/>
      <c r="F15" s="69"/>
      <c r="G15" s="58"/>
    </row>
    <row r="16" spans="1:7">
      <c r="A16" s="19"/>
      <c r="B16" s="46" t="s">
        <v>31</v>
      </c>
      <c r="C16" s="115"/>
      <c r="D16" s="113"/>
      <c r="E16" s="68"/>
      <c r="F16" s="69"/>
      <c r="G16" s="58"/>
    </row>
    <row r="17" spans="1:10">
      <c r="A17" s="19"/>
      <c r="B17" s="46" t="s">
        <v>32</v>
      </c>
      <c r="C17" s="115"/>
      <c r="D17" s="113"/>
      <c r="E17" s="68"/>
      <c r="F17" s="69"/>
      <c r="G17" s="58"/>
      <c r="H17" s="46"/>
      <c r="I17" s="46"/>
      <c r="J17" s="46"/>
    </row>
    <row r="18" spans="1:10">
      <c r="A18" s="19"/>
      <c r="B18" s="46" t="s">
        <v>33</v>
      </c>
      <c r="C18" s="115"/>
      <c r="D18" s="113"/>
      <c r="E18" s="68"/>
      <c r="F18" s="69"/>
      <c r="G18" s="58"/>
      <c r="H18" s="46"/>
      <c r="I18" s="46"/>
      <c r="J18" s="46"/>
    </row>
    <row r="19" spans="1:10">
      <c r="A19" s="19"/>
      <c r="B19" s="46" t="s">
        <v>34</v>
      </c>
      <c r="C19" s="47"/>
      <c r="D19" s="113"/>
      <c r="E19" s="68"/>
      <c r="F19" s="69"/>
      <c r="G19" s="58"/>
      <c r="H19" s="46"/>
      <c r="I19" s="46"/>
      <c r="J19" s="46"/>
    </row>
    <row r="20" spans="1:10">
      <c r="A20" s="19"/>
      <c r="B20" s="46" t="s">
        <v>35</v>
      </c>
      <c r="C20" s="47"/>
      <c r="D20" s="113"/>
      <c r="E20" s="68"/>
      <c r="F20" s="69"/>
      <c r="G20" s="58"/>
      <c r="H20" s="46"/>
      <c r="I20" s="46"/>
      <c r="J20" s="46"/>
    </row>
    <row r="21" spans="1:10">
      <c r="A21" s="19"/>
      <c r="B21" s="46"/>
      <c r="C21" s="47"/>
      <c r="D21" s="113"/>
      <c r="E21" s="68"/>
      <c r="F21" s="69"/>
      <c r="G21" s="58"/>
      <c r="H21" s="46"/>
      <c r="I21" s="46"/>
      <c r="J21" s="46"/>
    </row>
    <row r="22" spans="1:10" ht="15.75">
      <c r="A22" s="19">
        <v>1.2</v>
      </c>
      <c r="B22" s="31" t="s">
        <v>36</v>
      </c>
      <c r="C22" s="47"/>
      <c r="D22" s="113"/>
      <c r="E22" s="68"/>
      <c r="F22" s="69"/>
      <c r="G22" s="58"/>
      <c r="H22" s="46"/>
      <c r="I22" s="46"/>
      <c r="J22" s="46"/>
    </row>
    <row r="23" spans="1:10">
      <c r="A23" s="88" t="s">
        <v>37</v>
      </c>
      <c r="B23" s="46" t="s">
        <v>38</v>
      </c>
      <c r="C23" s="47"/>
      <c r="D23" s="113"/>
      <c r="E23" s="68"/>
      <c r="F23" s="69"/>
      <c r="G23" s="58"/>
      <c r="H23" s="46"/>
      <c r="I23" s="46"/>
      <c r="J23" s="46"/>
    </row>
    <row r="24" spans="1:10">
      <c r="A24" s="19"/>
      <c r="B24" s="46" t="s">
        <v>39</v>
      </c>
      <c r="C24" s="47" t="s">
        <v>40</v>
      </c>
      <c r="D24" s="113">
        <v>1</v>
      </c>
      <c r="E24" s="68"/>
      <c r="F24" s="69"/>
      <c r="G24" s="58">
        <f>D24*(E24+F24)</f>
        <v>0</v>
      </c>
      <c r="H24" s="46"/>
      <c r="I24" s="46"/>
      <c r="J24" s="46"/>
    </row>
    <row r="25" spans="1:10">
      <c r="A25" s="19"/>
      <c r="B25" s="46" t="s">
        <v>41</v>
      </c>
      <c r="C25" s="47"/>
      <c r="D25" s="113"/>
      <c r="E25" s="68"/>
      <c r="F25" s="69"/>
      <c r="G25" s="58"/>
      <c r="H25" s="46"/>
      <c r="I25" s="46"/>
      <c r="J25" s="116"/>
    </row>
    <row r="26" spans="1:10" ht="15.75">
      <c r="A26" s="19">
        <v>1.3</v>
      </c>
      <c r="B26" s="31" t="s">
        <v>42</v>
      </c>
      <c r="C26" s="47"/>
      <c r="D26" s="113"/>
      <c r="E26" s="68"/>
      <c r="F26" s="69"/>
      <c r="G26" s="58"/>
      <c r="H26" s="46"/>
      <c r="I26" s="46"/>
      <c r="J26" s="46"/>
    </row>
    <row r="27" spans="1:10">
      <c r="A27" s="88" t="s">
        <v>43</v>
      </c>
      <c r="B27" s="46" t="s">
        <v>44</v>
      </c>
      <c r="C27" s="47"/>
      <c r="D27" s="113"/>
      <c r="E27" s="68"/>
      <c r="F27" s="69"/>
      <c r="G27" s="58"/>
      <c r="H27" s="46"/>
      <c r="I27" s="46"/>
      <c r="J27" s="46"/>
    </row>
    <row r="28" spans="1:10">
      <c r="A28" s="19"/>
      <c r="B28" s="46" t="s">
        <v>45</v>
      </c>
      <c r="C28" s="47" t="s">
        <v>40</v>
      </c>
      <c r="D28" s="113">
        <v>1</v>
      </c>
      <c r="E28" s="68"/>
      <c r="F28" s="69"/>
      <c r="G28" s="58">
        <f>D28*(E28+F28)</f>
        <v>0</v>
      </c>
      <c r="H28" s="46"/>
      <c r="I28" s="46"/>
      <c r="J28" s="46"/>
    </row>
    <row r="29" spans="1:10">
      <c r="A29" s="19"/>
      <c r="B29" s="46"/>
      <c r="C29" s="47"/>
      <c r="D29" s="113"/>
      <c r="E29" s="68"/>
      <c r="F29" s="69"/>
      <c r="G29" s="58"/>
      <c r="H29" s="46"/>
      <c r="I29" s="46"/>
      <c r="J29" s="46"/>
    </row>
    <row r="30" spans="1:10" ht="15" customHeight="1">
      <c r="A30" s="104" t="s">
        <v>46</v>
      </c>
      <c r="B30" s="105"/>
      <c r="C30" s="105"/>
      <c r="D30" s="105"/>
      <c r="E30" s="73"/>
      <c r="F30" s="74"/>
      <c r="G30" s="106">
        <f>SUM(G22:G29)</f>
        <v>0</v>
      </c>
      <c r="H30" s="46"/>
      <c r="I30" s="46"/>
      <c r="J30" s="46"/>
    </row>
    <row r="31" spans="1:10" ht="15" customHeight="1">
      <c r="A31" s="102" t="s">
        <v>47</v>
      </c>
      <c r="B31" s="103"/>
      <c r="C31" s="103"/>
      <c r="D31" s="103"/>
      <c r="E31" s="75"/>
      <c r="F31" s="76"/>
      <c r="G31" s="107"/>
      <c r="H31" s="46"/>
      <c r="I31" s="46"/>
      <c r="J31" s="46"/>
    </row>
    <row r="32" spans="1:10" ht="15.75" customHeight="1">
      <c r="A32" s="20"/>
      <c r="B32" s="32"/>
      <c r="C32" s="117"/>
      <c r="D32" s="113"/>
      <c r="E32" s="68"/>
      <c r="F32" s="69"/>
      <c r="G32" s="58"/>
      <c r="H32" s="46"/>
      <c r="I32" s="46"/>
      <c r="J32" s="46"/>
    </row>
    <row r="33" spans="1:7" ht="15.75">
      <c r="A33" s="21">
        <v>2.1</v>
      </c>
      <c r="B33" s="16" t="s">
        <v>48</v>
      </c>
      <c r="C33" s="47"/>
      <c r="D33" s="113"/>
      <c r="E33" s="68"/>
      <c r="F33" s="69"/>
      <c r="G33" s="58"/>
    </row>
    <row r="34" spans="1:7" ht="15.75">
      <c r="A34" s="21"/>
      <c r="B34" s="16" t="s">
        <v>49</v>
      </c>
      <c r="C34" s="47"/>
      <c r="D34" s="113"/>
      <c r="E34" s="68"/>
      <c r="F34" s="69"/>
      <c r="G34" s="58"/>
    </row>
    <row r="35" spans="1:7" ht="15.75">
      <c r="A35" s="21"/>
      <c r="B35" s="16" t="s">
        <v>50</v>
      </c>
      <c r="C35" s="47"/>
      <c r="D35" s="113"/>
      <c r="E35" s="68"/>
      <c r="F35" s="69"/>
      <c r="G35" s="58"/>
    </row>
    <row r="36" spans="1:7">
      <c r="A36" s="21"/>
      <c r="B36" s="46" t="s">
        <v>51</v>
      </c>
      <c r="C36" s="47"/>
      <c r="D36" s="113"/>
      <c r="E36" s="68"/>
      <c r="F36" s="69"/>
      <c r="G36" s="58"/>
    </row>
    <row r="37" spans="1:7">
      <c r="A37" s="87" t="s">
        <v>52</v>
      </c>
      <c r="B37" s="46" t="s">
        <v>53</v>
      </c>
      <c r="C37" s="34" t="s">
        <v>54</v>
      </c>
      <c r="D37" s="113">
        <v>7.55</v>
      </c>
      <c r="E37" s="68"/>
      <c r="F37" s="69"/>
      <c r="G37" s="58">
        <f t="shared" ref="G37:G49" si="0">D37*(E37+F37)</f>
        <v>0</v>
      </c>
    </row>
    <row r="38" spans="1:7">
      <c r="A38" s="87" t="s">
        <v>55</v>
      </c>
      <c r="B38" s="46" t="s">
        <v>56</v>
      </c>
      <c r="C38" s="34" t="s">
        <v>54</v>
      </c>
      <c r="D38" s="113">
        <v>32.200000000000003</v>
      </c>
      <c r="E38" s="68"/>
      <c r="F38" s="69"/>
      <c r="G38" s="58">
        <f t="shared" si="0"/>
        <v>0</v>
      </c>
    </row>
    <row r="39" spans="1:7">
      <c r="A39" s="87" t="s">
        <v>57</v>
      </c>
      <c r="B39" s="46" t="s">
        <v>58</v>
      </c>
      <c r="C39" s="118" t="s">
        <v>59</v>
      </c>
      <c r="D39" s="113">
        <v>10</v>
      </c>
      <c r="E39" s="68"/>
      <c r="F39" s="69"/>
      <c r="G39" s="58">
        <f t="shared" si="0"/>
        <v>0</v>
      </c>
    </row>
    <row r="40" spans="1:7">
      <c r="A40" s="87" t="s">
        <v>60</v>
      </c>
      <c r="B40" s="46" t="s">
        <v>61</v>
      </c>
      <c r="C40" s="34" t="s">
        <v>54</v>
      </c>
      <c r="D40" s="113">
        <v>32.200000000000003</v>
      </c>
      <c r="E40" s="68"/>
      <c r="F40" s="69"/>
      <c r="G40" s="58">
        <f t="shared" si="0"/>
        <v>0</v>
      </c>
    </row>
    <row r="41" spans="1:7">
      <c r="A41" s="87" t="s">
        <v>62</v>
      </c>
      <c r="B41" s="46" t="s">
        <v>63</v>
      </c>
      <c r="C41" s="118" t="s">
        <v>59</v>
      </c>
      <c r="D41" s="113">
        <v>10</v>
      </c>
      <c r="E41" s="68"/>
      <c r="F41" s="69"/>
      <c r="G41" s="58">
        <f t="shared" si="0"/>
        <v>0</v>
      </c>
    </row>
    <row r="42" spans="1:7">
      <c r="A42" s="87" t="s">
        <v>64</v>
      </c>
      <c r="B42" s="46" t="s">
        <v>65</v>
      </c>
      <c r="C42" s="47" t="s">
        <v>40</v>
      </c>
      <c r="D42" s="113">
        <v>1</v>
      </c>
      <c r="E42" s="68"/>
      <c r="F42" s="69"/>
      <c r="G42" s="58">
        <f t="shared" si="0"/>
        <v>0</v>
      </c>
    </row>
    <row r="43" spans="1:7">
      <c r="A43" s="87" t="s">
        <v>66</v>
      </c>
      <c r="B43" s="46" t="s">
        <v>67</v>
      </c>
      <c r="C43" s="47" t="s">
        <v>40</v>
      </c>
      <c r="D43" s="113">
        <v>1</v>
      </c>
      <c r="E43" s="68"/>
      <c r="F43" s="69"/>
      <c r="G43" s="58">
        <f t="shared" si="0"/>
        <v>0</v>
      </c>
    </row>
    <row r="44" spans="1:7">
      <c r="A44" s="87" t="s">
        <v>68</v>
      </c>
      <c r="B44" s="46" t="s">
        <v>69</v>
      </c>
      <c r="C44" s="47" t="s">
        <v>40</v>
      </c>
      <c r="D44" s="113">
        <v>1</v>
      </c>
      <c r="E44" s="68"/>
      <c r="F44" s="69"/>
      <c r="G44" s="58">
        <f t="shared" si="0"/>
        <v>0</v>
      </c>
    </row>
    <row r="45" spans="1:7">
      <c r="A45" s="87" t="s">
        <v>70</v>
      </c>
      <c r="B45" s="46" t="s">
        <v>71</v>
      </c>
      <c r="C45" s="47" t="s">
        <v>40</v>
      </c>
      <c r="D45" s="113">
        <v>1</v>
      </c>
      <c r="E45" s="68"/>
      <c r="F45" s="69"/>
      <c r="G45" s="58">
        <f t="shared" si="0"/>
        <v>0</v>
      </c>
    </row>
    <row r="46" spans="1:7">
      <c r="A46" s="87" t="s">
        <v>72</v>
      </c>
      <c r="B46" s="46" t="s">
        <v>73</v>
      </c>
      <c r="C46" s="47" t="s">
        <v>40</v>
      </c>
      <c r="D46" s="113">
        <v>1</v>
      </c>
      <c r="E46" s="68"/>
      <c r="F46" s="69"/>
      <c r="G46" s="58">
        <f t="shared" si="0"/>
        <v>0</v>
      </c>
    </row>
    <row r="47" spans="1:7">
      <c r="A47" s="87" t="s">
        <v>74</v>
      </c>
      <c r="B47" s="46" t="s">
        <v>75</v>
      </c>
      <c r="C47" s="118" t="s">
        <v>59</v>
      </c>
      <c r="D47" s="113">
        <v>19</v>
      </c>
      <c r="E47" s="68"/>
      <c r="F47" s="69"/>
      <c r="G47" s="58">
        <f t="shared" si="0"/>
        <v>0</v>
      </c>
    </row>
    <row r="48" spans="1:7">
      <c r="A48" s="87" t="s">
        <v>76</v>
      </c>
      <c r="B48" s="46" t="s">
        <v>77</v>
      </c>
      <c r="C48" s="118" t="s">
        <v>59</v>
      </c>
      <c r="D48" s="113">
        <v>1</v>
      </c>
      <c r="E48" s="68"/>
      <c r="F48" s="69"/>
      <c r="G48" s="58">
        <f t="shared" si="0"/>
        <v>0</v>
      </c>
    </row>
    <row r="49" spans="1:7">
      <c r="A49" s="87" t="s">
        <v>78</v>
      </c>
      <c r="B49" s="46" t="s">
        <v>79</v>
      </c>
      <c r="C49" s="118" t="s">
        <v>59</v>
      </c>
      <c r="D49" s="113">
        <v>1</v>
      </c>
      <c r="E49" s="68"/>
      <c r="F49" s="69"/>
      <c r="G49" s="58">
        <f t="shared" si="0"/>
        <v>0</v>
      </c>
    </row>
    <row r="50" spans="1:7">
      <c r="A50" s="21"/>
      <c r="B50" s="46"/>
      <c r="C50" s="47"/>
      <c r="D50" s="113"/>
      <c r="E50" s="68"/>
      <c r="F50" s="69"/>
      <c r="G50" s="58"/>
    </row>
    <row r="51" spans="1:7" ht="15" customHeight="1">
      <c r="A51" s="104" t="s">
        <v>80</v>
      </c>
      <c r="B51" s="105"/>
      <c r="C51" s="105"/>
      <c r="D51" s="105"/>
      <c r="E51" s="73"/>
      <c r="F51" s="74"/>
      <c r="G51" s="106">
        <f>SUM(G37:G50)</f>
        <v>0</v>
      </c>
    </row>
    <row r="52" spans="1:7" ht="15" customHeight="1">
      <c r="A52" s="102" t="s">
        <v>81</v>
      </c>
      <c r="B52" s="103"/>
      <c r="C52" s="103"/>
      <c r="D52" s="103"/>
      <c r="E52" s="75"/>
      <c r="F52" s="76"/>
      <c r="G52" s="107"/>
    </row>
    <row r="53" spans="1:7">
      <c r="A53" s="21"/>
      <c r="B53" s="46"/>
      <c r="C53" s="47"/>
      <c r="D53" s="113"/>
      <c r="E53" s="68"/>
      <c r="F53" s="69"/>
      <c r="G53" s="58"/>
    </row>
    <row r="54" spans="1:7" ht="15.75">
      <c r="A54" s="21"/>
      <c r="B54" s="59" t="s">
        <v>82</v>
      </c>
      <c r="C54" s="47"/>
      <c r="D54" s="113"/>
      <c r="E54" s="68"/>
      <c r="F54" s="69"/>
      <c r="G54" s="58"/>
    </row>
    <row r="55" spans="1:7" ht="15.75">
      <c r="A55" s="21"/>
      <c r="B55" s="59" t="s">
        <v>83</v>
      </c>
      <c r="C55" s="47"/>
      <c r="D55" s="113"/>
      <c r="E55" s="68"/>
      <c r="F55" s="69"/>
      <c r="G55" s="58"/>
    </row>
    <row r="56" spans="1:7" ht="15.75">
      <c r="A56" s="21"/>
      <c r="B56" s="16" t="s">
        <v>50</v>
      </c>
      <c r="C56" s="47"/>
      <c r="D56" s="113"/>
      <c r="E56" s="68"/>
      <c r="F56" s="69"/>
      <c r="G56" s="58"/>
    </row>
    <row r="57" spans="1:7" ht="63.75">
      <c r="A57" s="21"/>
      <c r="B57" s="48" t="s">
        <v>84</v>
      </c>
      <c r="C57" s="47"/>
      <c r="D57" s="113"/>
      <c r="E57" s="68"/>
      <c r="F57" s="69"/>
      <c r="G57" s="58"/>
    </row>
    <row r="58" spans="1:7" ht="63.75">
      <c r="A58" s="21"/>
      <c r="B58" s="48" t="s">
        <v>85</v>
      </c>
      <c r="C58" s="47"/>
      <c r="D58" s="113"/>
      <c r="E58" s="68"/>
      <c r="F58" s="69"/>
      <c r="G58" s="58"/>
    </row>
    <row r="59" spans="1:7" ht="25.5">
      <c r="A59" s="21"/>
      <c r="B59" s="48" t="s">
        <v>86</v>
      </c>
      <c r="C59" s="47"/>
      <c r="D59" s="113"/>
      <c r="E59" s="68"/>
      <c r="F59" s="69"/>
      <c r="G59" s="58"/>
    </row>
    <row r="60" spans="1:7" ht="63" customHeight="1">
      <c r="A60" s="21"/>
      <c r="B60" s="49" t="s">
        <v>87</v>
      </c>
      <c r="C60" s="47"/>
      <c r="D60" s="113"/>
      <c r="E60" s="68"/>
      <c r="F60" s="69"/>
      <c r="G60" s="58"/>
    </row>
    <row r="61" spans="1:7" ht="30" customHeight="1">
      <c r="A61" s="21"/>
      <c r="B61" s="84" t="s">
        <v>88</v>
      </c>
      <c r="C61" s="47"/>
      <c r="D61" s="113"/>
      <c r="E61" s="68"/>
      <c r="F61" s="69"/>
      <c r="G61" s="58"/>
    </row>
    <row r="62" spans="1:7" ht="38.25">
      <c r="A62" s="21"/>
      <c r="B62" s="48" t="s">
        <v>89</v>
      </c>
      <c r="C62" s="47"/>
      <c r="D62" s="113"/>
      <c r="E62" s="68"/>
      <c r="F62" s="69"/>
      <c r="G62" s="58"/>
    </row>
    <row r="63" spans="1:7" ht="15.75">
      <c r="A63" s="21">
        <v>3.1</v>
      </c>
      <c r="B63" s="16" t="s">
        <v>90</v>
      </c>
      <c r="C63" s="47"/>
      <c r="D63" s="113"/>
      <c r="E63" s="68"/>
      <c r="F63" s="69"/>
      <c r="G63" s="58"/>
    </row>
    <row r="64" spans="1:7" ht="25.5">
      <c r="A64" s="21"/>
      <c r="B64" s="83" t="s">
        <v>91</v>
      </c>
      <c r="C64" s="47"/>
      <c r="D64" s="113"/>
      <c r="E64" s="68"/>
      <c r="F64" s="69"/>
      <c r="G64" s="58"/>
    </row>
    <row r="65" spans="1:7">
      <c r="A65" s="21" t="s">
        <v>92</v>
      </c>
      <c r="B65" s="46" t="s">
        <v>93</v>
      </c>
      <c r="C65" s="34" t="s">
        <v>54</v>
      </c>
      <c r="D65" s="113">
        <v>3.92</v>
      </c>
      <c r="E65" s="68"/>
      <c r="F65" s="69"/>
      <c r="G65" s="58">
        <f t="shared" ref="G65:G67" si="1">D65*(E65+F65)</f>
        <v>0</v>
      </c>
    </row>
    <row r="66" spans="1:7">
      <c r="A66" s="21" t="s">
        <v>94</v>
      </c>
      <c r="B66" s="46" t="s">
        <v>95</v>
      </c>
      <c r="C66" s="34" t="s">
        <v>54</v>
      </c>
      <c r="D66" s="113">
        <v>8.1999999999999993</v>
      </c>
      <c r="E66" s="68"/>
      <c r="F66" s="69"/>
      <c r="G66" s="58">
        <f t="shared" si="1"/>
        <v>0</v>
      </c>
    </row>
    <row r="67" spans="1:7">
      <c r="A67" s="21" t="s">
        <v>96</v>
      </c>
      <c r="B67" s="46" t="s">
        <v>97</v>
      </c>
      <c r="C67" s="34" t="s">
        <v>54</v>
      </c>
      <c r="D67" s="113">
        <v>32.200000000000003</v>
      </c>
      <c r="E67" s="68"/>
      <c r="F67" s="69"/>
      <c r="G67" s="58">
        <f t="shared" si="1"/>
        <v>0</v>
      </c>
    </row>
    <row r="68" spans="1:7" ht="15.75">
      <c r="A68" s="21">
        <v>3.1</v>
      </c>
      <c r="B68" s="16" t="s">
        <v>98</v>
      </c>
      <c r="C68" s="47"/>
      <c r="D68" s="113"/>
      <c r="E68" s="68"/>
      <c r="F68" s="69"/>
      <c r="G68" s="58"/>
    </row>
    <row r="69" spans="1:7">
      <c r="A69" s="87" t="s">
        <v>92</v>
      </c>
      <c r="B69" s="46" t="s">
        <v>99</v>
      </c>
      <c r="C69" s="34" t="s">
        <v>54</v>
      </c>
      <c r="D69" s="113">
        <v>1.1399999999999999</v>
      </c>
      <c r="E69" s="68"/>
      <c r="F69" s="69"/>
      <c r="G69" s="58">
        <f t="shared" ref="G69:G83" si="2">D69*(E69+F69)</f>
        <v>0</v>
      </c>
    </row>
    <row r="70" spans="1:7">
      <c r="A70" s="87" t="s">
        <v>94</v>
      </c>
      <c r="B70" s="46" t="s">
        <v>100</v>
      </c>
      <c r="C70" s="34" t="s">
        <v>54</v>
      </c>
      <c r="D70" s="113">
        <v>3.7</v>
      </c>
      <c r="E70" s="68"/>
      <c r="F70" s="69"/>
      <c r="G70" s="58">
        <f t="shared" si="2"/>
        <v>0</v>
      </c>
    </row>
    <row r="71" spans="1:7">
      <c r="A71" s="87" t="s">
        <v>96</v>
      </c>
      <c r="B71" s="46" t="s">
        <v>101</v>
      </c>
      <c r="C71" s="118" t="s">
        <v>59</v>
      </c>
      <c r="D71" s="113">
        <v>3</v>
      </c>
      <c r="E71" s="68"/>
      <c r="F71" s="69"/>
      <c r="G71" s="58">
        <f t="shared" si="2"/>
        <v>0</v>
      </c>
    </row>
    <row r="72" spans="1:7" ht="15.75">
      <c r="A72" s="21">
        <v>3.2</v>
      </c>
      <c r="B72" s="16" t="s">
        <v>102</v>
      </c>
      <c r="C72" s="34"/>
      <c r="D72" s="68"/>
      <c r="E72" s="68"/>
      <c r="F72" s="69"/>
      <c r="G72" s="58"/>
    </row>
    <row r="73" spans="1:7">
      <c r="A73" s="87" t="s">
        <v>103</v>
      </c>
      <c r="B73" s="46" t="s">
        <v>104</v>
      </c>
      <c r="C73" s="34" t="s">
        <v>54</v>
      </c>
      <c r="D73" s="113">
        <v>32.200000000000003</v>
      </c>
      <c r="E73" s="68"/>
      <c r="F73" s="69"/>
      <c r="G73" s="58">
        <f t="shared" si="2"/>
        <v>0</v>
      </c>
    </row>
    <row r="74" spans="1:7">
      <c r="A74" s="87" t="s">
        <v>105</v>
      </c>
      <c r="B74" s="46" t="s">
        <v>106</v>
      </c>
      <c r="C74" s="34" t="s">
        <v>54</v>
      </c>
      <c r="D74" s="113">
        <v>31.95</v>
      </c>
      <c r="E74" s="68"/>
      <c r="F74" s="69"/>
      <c r="G74" s="58">
        <f t="shared" si="2"/>
        <v>0</v>
      </c>
    </row>
    <row r="75" spans="1:7">
      <c r="A75" s="87" t="s">
        <v>107</v>
      </c>
      <c r="B75" s="46" t="s">
        <v>108</v>
      </c>
      <c r="C75" s="34" t="s">
        <v>54</v>
      </c>
      <c r="D75" s="113">
        <v>138.5</v>
      </c>
      <c r="E75" s="68"/>
      <c r="F75" s="69"/>
      <c r="G75" s="58">
        <f t="shared" si="2"/>
        <v>0</v>
      </c>
    </row>
    <row r="76" spans="1:7" ht="15.75">
      <c r="A76" s="21">
        <v>3.3</v>
      </c>
      <c r="B76" s="16" t="s">
        <v>109</v>
      </c>
      <c r="C76" s="34"/>
      <c r="D76" s="113"/>
      <c r="E76" s="68"/>
      <c r="F76" s="69"/>
      <c r="G76" s="58"/>
    </row>
    <row r="77" spans="1:7">
      <c r="A77" s="87" t="s">
        <v>110</v>
      </c>
      <c r="B77" s="46" t="s">
        <v>111</v>
      </c>
      <c r="C77" s="118" t="s">
        <v>59</v>
      </c>
      <c r="D77" s="113">
        <v>10</v>
      </c>
      <c r="E77" s="68"/>
      <c r="F77" s="69"/>
      <c r="G77" s="58">
        <f t="shared" si="2"/>
        <v>0</v>
      </c>
    </row>
    <row r="78" spans="1:7">
      <c r="A78" s="87" t="s">
        <v>112</v>
      </c>
      <c r="B78" s="46" t="s">
        <v>113</v>
      </c>
      <c r="C78" s="118" t="s">
        <v>59</v>
      </c>
      <c r="D78" s="113">
        <v>10</v>
      </c>
      <c r="E78" s="68"/>
      <c r="F78" s="69"/>
      <c r="G78" s="58">
        <f t="shared" si="2"/>
        <v>0</v>
      </c>
    </row>
    <row r="79" spans="1:7">
      <c r="A79" s="87" t="s">
        <v>114</v>
      </c>
      <c r="B79" s="46" t="s">
        <v>115</v>
      </c>
      <c r="C79" s="118" t="s">
        <v>59</v>
      </c>
      <c r="D79" s="113">
        <v>10</v>
      </c>
      <c r="E79" s="68"/>
      <c r="F79" s="69"/>
      <c r="G79" s="58">
        <f t="shared" si="2"/>
        <v>0</v>
      </c>
    </row>
    <row r="80" spans="1:7">
      <c r="A80" s="87" t="s">
        <v>116</v>
      </c>
      <c r="B80" s="46" t="s">
        <v>117</v>
      </c>
      <c r="C80" s="118" t="s">
        <v>59</v>
      </c>
      <c r="D80" s="113">
        <v>10</v>
      </c>
      <c r="E80" s="68"/>
      <c r="F80" s="69"/>
      <c r="G80" s="58">
        <f t="shared" si="2"/>
        <v>0</v>
      </c>
    </row>
    <row r="81" spans="1:7">
      <c r="A81" s="87" t="s">
        <v>118</v>
      </c>
      <c r="B81" s="46" t="s">
        <v>119</v>
      </c>
      <c r="C81" s="118" t="s">
        <v>59</v>
      </c>
      <c r="D81" s="113">
        <v>10</v>
      </c>
      <c r="E81" s="68"/>
      <c r="F81" s="69"/>
      <c r="G81" s="58">
        <f t="shared" si="2"/>
        <v>0</v>
      </c>
    </row>
    <row r="82" spans="1:7">
      <c r="A82" s="87" t="s">
        <v>120</v>
      </c>
      <c r="B82" s="46" t="s">
        <v>121</v>
      </c>
      <c r="C82" s="118" t="s">
        <v>59</v>
      </c>
      <c r="D82" s="113">
        <v>9</v>
      </c>
      <c r="E82" s="68"/>
      <c r="F82" s="69"/>
      <c r="G82" s="58">
        <f t="shared" si="2"/>
        <v>0</v>
      </c>
    </row>
    <row r="83" spans="1:7">
      <c r="A83" s="87" t="s">
        <v>122</v>
      </c>
      <c r="B83" s="46" t="s">
        <v>123</v>
      </c>
      <c r="C83" s="118" t="s">
        <v>59</v>
      </c>
      <c r="D83" s="113">
        <v>9</v>
      </c>
      <c r="E83" s="68"/>
      <c r="F83" s="69"/>
      <c r="G83" s="58">
        <f t="shared" si="2"/>
        <v>0</v>
      </c>
    </row>
    <row r="84" spans="1:7">
      <c r="A84" s="21"/>
      <c r="B84" s="46"/>
      <c r="C84" s="47"/>
      <c r="D84" s="113"/>
      <c r="E84" s="68"/>
      <c r="F84" s="69"/>
      <c r="G84" s="58"/>
    </row>
    <row r="85" spans="1:7" ht="15" customHeight="1">
      <c r="A85" s="104" t="s">
        <v>124</v>
      </c>
      <c r="B85" s="105"/>
      <c r="C85" s="105"/>
      <c r="D85" s="105"/>
      <c r="E85" s="73"/>
      <c r="F85" s="74"/>
      <c r="G85" s="108">
        <f>SUM(G65:G84)</f>
        <v>0</v>
      </c>
    </row>
    <row r="86" spans="1:7" ht="15" customHeight="1">
      <c r="A86" s="102" t="s">
        <v>125</v>
      </c>
      <c r="B86" s="103"/>
      <c r="C86" s="103"/>
      <c r="D86" s="103"/>
      <c r="E86" s="75"/>
      <c r="F86" s="76"/>
      <c r="G86" s="109"/>
    </row>
    <row r="87" spans="1:7">
      <c r="A87" s="21"/>
      <c r="B87" s="46"/>
      <c r="C87" s="47"/>
      <c r="D87" s="113"/>
      <c r="E87" s="68"/>
      <c r="F87" s="69"/>
      <c r="G87" s="58"/>
    </row>
    <row r="88" spans="1:7" ht="15.75">
      <c r="A88" s="21">
        <v>4.0999999999999996</v>
      </c>
      <c r="B88" s="59" t="s">
        <v>126</v>
      </c>
      <c r="C88" s="47"/>
      <c r="D88" s="113"/>
      <c r="E88" s="68"/>
      <c r="F88" s="69"/>
      <c r="G88" s="58"/>
    </row>
    <row r="89" spans="1:7" ht="15.75">
      <c r="A89" s="15"/>
      <c r="B89" s="60" t="s">
        <v>127</v>
      </c>
      <c r="C89" s="47"/>
      <c r="D89" s="113"/>
      <c r="E89" s="68"/>
      <c r="F89" s="69"/>
      <c r="G89" s="58"/>
    </row>
    <row r="90" spans="1:7">
      <c r="A90" s="15"/>
      <c r="B90" s="22" t="s">
        <v>50</v>
      </c>
      <c r="C90" s="47"/>
      <c r="D90" s="113"/>
      <c r="E90" s="68"/>
      <c r="F90" s="69"/>
      <c r="G90" s="58"/>
    </row>
    <row r="91" spans="1:7" ht="38.25">
      <c r="A91" s="21"/>
      <c r="B91" s="49" t="s">
        <v>128</v>
      </c>
      <c r="C91" s="47"/>
      <c r="D91" s="113"/>
      <c r="E91" s="68"/>
      <c r="F91" s="69"/>
      <c r="G91" s="58"/>
    </row>
    <row r="92" spans="1:7" ht="25.5">
      <c r="A92" s="21"/>
      <c r="B92" s="48" t="s">
        <v>129</v>
      </c>
      <c r="C92" s="47"/>
      <c r="D92" s="113"/>
      <c r="E92" s="68"/>
      <c r="F92" s="69"/>
      <c r="G92" s="58"/>
    </row>
    <row r="93" spans="1:7">
      <c r="A93" s="21"/>
      <c r="B93" s="46" t="s">
        <v>130</v>
      </c>
      <c r="C93" s="47"/>
      <c r="D93" s="113"/>
      <c r="E93" s="68"/>
      <c r="F93" s="69"/>
      <c r="G93" s="58"/>
    </row>
    <row r="94" spans="1:7">
      <c r="A94" s="21"/>
      <c r="B94" s="46" t="s">
        <v>131</v>
      </c>
      <c r="C94" s="47"/>
      <c r="D94" s="113"/>
      <c r="E94" s="68"/>
      <c r="F94" s="69"/>
      <c r="G94" s="58"/>
    </row>
    <row r="95" spans="1:7">
      <c r="A95" s="21">
        <v>4.0999999999999996</v>
      </c>
      <c r="B95" s="24" t="s">
        <v>132</v>
      </c>
      <c r="C95" s="47"/>
      <c r="D95" s="113"/>
      <c r="E95" s="68"/>
      <c r="F95" s="69"/>
      <c r="G95" s="58"/>
    </row>
    <row r="96" spans="1:7">
      <c r="A96" s="87" t="s">
        <v>133</v>
      </c>
      <c r="B96" s="23" t="s">
        <v>134</v>
      </c>
      <c r="C96" s="118" t="s">
        <v>59</v>
      </c>
      <c r="D96" s="113">
        <v>1</v>
      </c>
      <c r="E96" s="68"/>
      <c r="F96" s="69"/>
      <c r="G96" s="58">
        <f t="shared" ref="G96:G103" si="3">D96*(E96+F96)</f>
        <v>0</v>
      </c>
    </row>
    <row r="97" spans="1:7">
      <c r="A97" s="87" t="s">
        <v>135</v>
      </c>
      <c r="B97" s="45" t="s">
        <v>136</v>
      </c>
      <c r="C97" s="118" t="s">
        <v>59</v>
      </c>
      <c r="D97" s="113">
        <v>1</v>
      </c>
      <c r="E97" s="68"/>
      <c r="F97" s="69"/>
      <c r="G97" s="58">
        <f t="shared" si="3"/>
        <v>0</v>
      </c>
    </row>
    <row r="98" spans="1:7">
      <c r="A98" s="87" t="s">
        <v>137</v>
      </c>
      <c r="B98" s="45" t="s">
        <v>138</v>
      </c>
      <c r="C98" s="118" t="s">
        <v>59</v>
      </c>
      <c r="D98" s="113">
        <v>1</v>
      </c>
      <c r="E98" s="68"/>
      <c r="F98" s="69"/>
      <c r="G98" s="58">
        <f t="shared" si="3"/>
        <v>0</v>
      </c>
    </row>
    <row r="99" spans="1:7">
      <c r="A99" s="87" t="s">
        <v>139</v>
      </c>
      <c r="B99" s="45" t="s">
        <v>140</v>
      </c>
      <c r="C99" s="118" t="s">
        <v>59</v>
      </c>
      <c r="D99" s="113">
        <v>3</v>
      </c>
      <c r="E99" s="68"/>
      <c r="F99" s="69"/>
      <c r="G99" s="58">
        <f t="shared" si="3"/>
        <v>0</v>
      </c>
    </row>
    <row r="100" spans="1:7">
      <c r="A100" s="87" t="s">
        <v>141</v>
      </c>
      <c r="B100" s="45" t="s">
        <v>142</v>
      </c>
      <c r="C100" s="118" t="s">
        <v>59</v>
      </c>
      <c r="D100" s="113">
        <v>2</v>
      </c>
      <c r="E100" s="68"/>
      <c r="F100" s="69"/>
      <c r="G100" s="58">
        <f t="shared" si="3"/>
        <v>0</v>
      </c>
    </row>
    <row r="101" spans="1:7">
      <c r="A101" s="87" t="s">
        <v>143</v>
      </c>
      <c r="B101" s="45" t="s">
        <v>144</v>
      </c>
      <c r="C101" s="118" t="s">
        <v>59</v>
      </c>
      <c r="D101" s="113">
        <v>8</v>
      </c>
      <c r="E101" s="68"/>
      <c r="F101" s="69"/>
      <c r="G101" s="58">
        <f t="shared" si="3"/>
        <v>0</v>
      </c>
    </row>
    <row r="102" spans="1:7">
      <c r="A102" s="87" t="s">
        <v>145</v>
      </c>
      <c r="B102" s="45" t="s">
        <v>146</v>
      </c>
      <c r="C102" s="118" t="s">
        <v>59</v>
      </c>
      <c r="D102" s="113">
        <v>1</v>
      </c>
      <c r="E102" s="68"/>
      <c r="F102" s="69"/>
      <c r="G102" s="58">
        <f t="shared" si="3"/>
        <v>0</v>
      </c>
    </row>
    <row r="103" spans="1:7">
      <c r="A103" s="87" t="s">
        <v>147</v>
      </c>
      <c r="B103" s="45" t="s">
        <v>148</v>
      </c>
      <c r="C103" s="118" t="s">
        <v>59</v>
      </c>
      <c r="D103" s="113">
        <v>3</v>
      </c>
      <c r="E103" s="68"/>
      <c r="F103" s="69"/>
      <c r="G103" s="58">
        <f t="shared" si="3"/>
        <v>0</v>
      </c>
    </row>
    <row r="104" spans="1:7">
      <c r="A104" s="21"/>
      <c r="B104" s="46"/>
      <c r="C104" s="34"/>
      <c r="D104" s="68"/>
      <c r="E104" s="68"/>
      <c r="F104" s="69"/>
      <c r="G104" s="58"/>
    </row>
    <row r="105" spans="1:7" ht="15" customHeight="1">
      <c r="A105" s="104" t="s">
        <v>149</v>
      </c>
      <c r="B105" s="105"/>
      <c r="C105" s="105"/>
      <c r="D105" s="105"/>
      <c r="E105" s="73"/>
      <c r="F105" s="74"/>
      <c r="G105" s="108">
        <f>SUM(G104:G104)</f>
        <v>0</v>
      </c>
    </row>
    <row r="106" spans="1:7" ht="15" customHeight="1">
      <c r="A106" s="102" t="s">
        <v>47</v>
      </c>
      <c r="B106" s="103"/>
      <c r="C106" s="103"/>
      <c r="D106" s="103"/>
      <c r="E106" s="75"/>
      <c r="F106" s="76"/>
      <c r="G106" s="109"/>
    </row>
    <row r="107" spans="1:7">
      <c r="A107" s="15"/>
      <c r="B107" s="46"/>
      <c r="C107" s="47"/>
      <c r="D107" s="113"/>
      <c r="E107" s="68"/>
      <c r="F107" s="69"/>
      <c r="G107" s="58"/>
    </row>
    <row r="108" spans="1:7" ht="15.75">
      <c r="A108" s="15"/>
      <c r="B108" s="60" t="s">
        <v>150</v>
      </c>
      <c r="C108" s="47"/>
      <c r="D108" s="113"/>
      <c r="E108" s="68"/>
      <c r="F108" s="69"/>
      <c r="G108" s="58"/>
    </row>
    <row r="109" spans="1:7" ht="15.75">
      <c r="A109" s="21"/>
      <c r="B109" s="59" t="s">
        <v>151</v>
      </c>
      <c r="C109" s="47"/>
      <c r="D109" s="113"/>
      <c r="E109" s="68"/>
      <c r="F109" s="69"/>
      <c r="G109" s="58"/>
    </row>
    <row r="110" spans="1:7" ht="15.75">
      <c r="A110" s="21"/>
      <c r="B110" s="16" t="s">
        <v>50</v>
      </c>
      <c r="C110" s="47"/>
      <c r="D110" s="113"/>
      <c r="E110" s="68"/>
      <c r="F110" s="69"/>
      <c r="G110" s="58"/>
    </row>
    <row r="111" spans="1:7" ht="51">
      <c r="A111" s="21"/>
      <c r="B111" s="48" t="s">
        <v>152</v>
      </c>
      <c r="C111" s="47"/>
      <c r="D111" s="113"/>
      <c r="E111" s="68"/>
      <c r="F111" s="69"/>
      <c r="G111" s="58"/>
    </row>
    <row r="112" spans="1:7" ht="15.75">
      <c r="A112" s="21">
        <v>5.0999999999999996</v>
      </c>
      <c r="B112" s="16" t="s">
        <v>153</v>
      </c>
      <c r="C112" s="47"/>
      <c r="D112" s="113"/>
      <c r="E112" s="68"/>
      <c r="F112" s="69"/>
      <c r="G112" s="58"/>
    </row>
    <row r="113" spans="1:9">
      <c r="A113" s="87" t="s">
        <v>154</v>
      </c>
      <c r="B113" s="48" t="s">
        <v>155</v>
      </c>
      <c r="C113" s="47" t="s">
        <v>40</v>
      </c>
      <c r="D113" s="113">
        <v>1</v>
      </c>
      <c r="E113" s="68"/>
      <c r="F113" s="69"/>
      <c r="G113" s="58">
        <f t="shared" ref="G113:G114" si="4">D113*(E113+F113)</f>
        <v>0</v>
      </c>
      <c r="H113" s="46"/>
      <c r="I113" s="46"/>
    </row>
    <row r="114" spans="1:9">
      <c r="A114" s="87" t="s">
        <v>156</v>
      </c>
      <c r="B114" s="46" t="s">
        <v>157</v>
      </c>
      <c r="C114" s="47" t="s">
        <v>40</v>
      </c>
      <c r="D114" s="113">
        <v>1</v>
      </c>
      <c r="E114" s="68"/>
      <c r="F114" s="69"/>
      <c r="G114" s="58">
        <f t="shared" si="4"/>
        <v>0</v>
      </c>
      <c r="H114" s="46"/>
      <c r="I114" s="46"/>
    </row>
    <row r="115" spans="1:9">
      <c r="A115" s="15"/>
      <c r="B115" s="46"/>
      <c r="C115" s="47"/>
      <c r="D115" s="113"/>
      <c r="E115" s="68"/>
      <c r="F115" s="69"/>
      <c r="G115" s="58"/>
      <c r="H115" s="46"/>
      <c r="I115" s="46"/>
    </row>
    <row r="116" spans="1:9" ht="15" customHeight="1">
      <c r="A116" s="104" t="s">
        <v>158</v>
      </c>
      <c r="B116" s="105"/>
      <c r="C116" s="105"/>
      <c r="D116" s="105"/>
      <c r="E116" s="73"/>
      <c r="F116" s="74"/>
      <c r="G116" s="108">
        <f>SUM(G114:G115)</f>
        <v>0</v>
      </c>
      <c r="H116" s="46"/>
      <c r="I116" s="46"/>
    </row>
    <row r="117" spans="1:9" ht="15" customHeight="1">
      <c r="A117" s="102" t="s">
        <v>47</v>
      </c>
      <c r="B117" s="103"/>
      <c r="C117" s="103"/>
      <c r="D117" s="103"/>
      <c r="E117" s="75"/>
      <c r="F117" s="76"/>
      <c r="G117" s="109"/>
      <c r="H117" s="46"/>
      <c r="I117" s="46"/>
    </row>
    <row r="118" spans="1:9">
      <c r="A118" s="15"/>
      <c r="B118" s="46"/>
      <c r="C118" s="47"/>
      <c r="D118" s="113"/>
      <c r="E118" s="68"/>
      <c r="F118" s="69"/>
      <c r="G118" s="58"/>
      <c r="H118" s="46"/>
      <c r="I118" s="46"/>
    </row>
    <row r="119" spans="1:9" s="46" customFormat="1" ht="15.75">
      <c r="A119" s="15"/>
      <c r="B119" s="59" t="s">
        <v>159</v>
      </c>
      <c r="C119" s="47"/>
      <c r="D119" s="113"/>
      <c r="E119" s="68"/>
      <c r="F119" s="69"/>
      <c r="G119" s="58"/>
    </row>
    <row r="120" spans="1:9" s="46" customFormat="1" ht="15.75">
      <c r="A120" s="21"/>
      <c r="B120" s="59" t="s">
        <v>160</v>
      </c>
      <c r="C120" s="47"/>
      <c r="D120" s="113"/>
      <c r="E120" s="68"/>
      <c r="F120" s="69"/>
      <c r="G120" s="58"/>
    </row>
    <row r="121" spans="1:9" s="46" customFormat="1" ht="15.75">
      <c r="A121" s="21"/>
      <c r="B121" s="16" t="s">
        <v>50</v>
      </c>
      <c r="C121" s="47"/>
      <c r="D121" s="113"/>
      <c r="E121" s="68"/>
      <c r="F121" s="69"/>
      <c r="G121" s="58"/>
    </row>
    <row r="122" spans="1:9" s="46" customFormat="1" ht="51">
      <c r="A122" s="21"/>
      <c r="B122" s="48" t="s">
        <v>152</v>
      </c>
      <c r="C122" s="47"/>
      <c r="D122" s="113"/>
      <c r="E122" s="68"/>
      <c r="F122" s="69"/>
      <c r="G122" s="58"/>
    </row>
    <row r="123" spans="1:9" s="46" customFormat="1" ht="15.75">
      <c r="A123" s="21">
        <v>6.1</v>
      </c>
      <c r="B123" s="16" t="s">
        <v>161</v>
      </c>
      <c r="C123" s="47"/>
      <c r="D123" s="113"/>
      <c r="E123" s="68"/>
      <c r="F123" s="69"/>
      <c r="G123" s="58"/>
    </row>
    <row r="124" spans="1:9" s="46" customFormat="1">
      <c r="A124" s="87" t="s">
        <v>162</v>
      </c>
      <c r="B124" s="48" t="s">
        <v>163</v>
      </c>
      <c r="C124" s="47" t="s">
        <v>40</v>
      </c>
      <c r="D124" s="113">
        <v>1</v>
      </c>
      <c r="E124" s="68"/>
      <c r="F124" s="69"/>
      <c r="G124" s="58">
        <f t="shared" ref="G124" si="5">D124*(E124+F124)</f>
        <v>0</v>
      </c>
      <c r="I124" s="70"/>
    </row>
    <row r="125" spans="1:9" s="65" customFormat="1">
      <c r="A125" s="66"/>
      <c r="C125" s="67"/>
      <c r="D125" s="61"/>
      <c r="E125" s="62"/>
      <c r="F125" s="63"/>
      <c r="G125" s="64"/>
    </row>
    <row r="126" spans="1:9" ht="15" customHeight="1">
      <c r="A126" s="104" t="s">
        <v>164</v>
      </c>
      <c r="B126" s="105"/>
      <c r="C126" s="105"/>
      <c r="D126" s="105"/>
      <c r="E126" s="73"/>
      <c r="F126" s="74"/>
      <c r="G126" s="108">
        <f>SUM(G123:G125)</f>
        <v>0</v>
      </c>
      <c r="H126" s="46"/>
      <c r="I126" s="46"/>
    </row>
    <row r="127" spans="1:9" ht="15" customHeight="1">
      <c r="A127" s="102" t="s">
        <v>47</v>
      </c>
      <c r="B127" s="103"/>
      <c r="C127" s="103"/>
      <c r="D127" s="103"/>
      <c r="E127" s="75"/>
      <c r="F127" s="76"/>
      <c r="G127" s="109"/>
      <c r="H127" s="46"/>
      <c r="I127" s="46"/>
    </row>
    <row r="128" spans="1:9">
      <c r="A128" s="15"/>
      <c r="B128" s="46"/>
      <c r="C128" s="47"/>
      <c r="D128" s="113"/>
      <c r="E128" s="68"/>
      <c r="F128" s="69"/>
      <c r="G128" s="58"/>
      <c r="H128" s="46"/>
      <c r="I128" s="46"/>
    </row>
    <row r="129" spans="1:9" ht="15.75">
      <c r="A129" s="21"/>
      <c r="B129" s="60" t="s">
        <v>165</v>
      </c>
      <c r="C129" s="47"/>
      <c r="D129" s="113"/>
      <c r="E129" s="68"/>
      <c r="F129" s="69"/>
      <c r="G129" s="50"/>
      <c r="H129" s="46"/>
      <c r="I129" s="46"/>
    </row>
    <row r="130" spans="1:9" ht="15.75">
      <c r="A130" s="21"/>
      <c r="B130" s="71" t="s">
        <v>166</v>
      </c>
      <c r="C130" s="47"/>
      <c r="D130" s="113"/>
      <c r="E130" s="68"/>
      <c r="F130" s="69"/>
      <c r="G130" s="50"/>
      <c r="H130" s="46"/>
      <c r="I130" s="46"/>
    </row>
    <row r="131" spans="1:9" ht="15.75">
      <c r="A131" s="21"/>
      <c r="B131" s="16" t="s">
        <v>50</v>
      </c>
      <c r="C131" s="47"/>
      <c r="D131" s="113"/>
      <c r="E131" s="68"/>
      <c r="F131" s="69"/>
      <c r="G131" s="50"/>
      <c r="H131" s="46"/>
      <c r="I131" s="46"/>
    </row>
    <row r="132" spans="1:9">
      <c r="A132" s="21"/>
      <c r="B132" s="48" t="s">
        <v>167</v>
      </c>
      <c r="C132" s="47"/>
      <c r="D132" s="113"/>
      <c r="E132" s="68"/>
      <c r="F132" s="69"/>
      <c r="G132" s="50"/>
      <c r="H132" s="46"/>
      <c r="I132" s="46"/>
    </row>
    <row r="133" spans="1:9">
      <c r="A133" s="21"/>
      <c r="B133" s="48" t="s">
        <v>168</v>
      </c>
      <c r="C133" s="47"/>
      <c r="D133" s="113"/>
      <c r="E133" s="68"/>
      <c r="F133" s="69"/>
      <c r="G133" s="50"/>
      <c r="H133" s="46"/>
      <c r="I133" s="46"/>
    </row>
    <row r="134" spans="1:9" ht="15.75">
      <c r="A134" s="21">
        <v>7.1</v>
      </c>
      <c r="B134" s="16" t="s">
        <v>169</v>
      </c>
      <c r="C134" s="47"/>
      <c r="D134" s="113"/>
      <c r="E134" s="68"/>
      <c r="F134" s="69"/>
      <c r="G134" s="50"/>
      <c r="H134" s="46"/>
      <c r="I134" s="46"/>
    </row>
    <row r="135" spans="1:9">
      <c r="A135" s="87" t="s">
        <v>170</v>
      </c>
      <c r="B135" s="45" t="s">
        <v>171</v>
      </c>
      <c r="C135" s="47" t="s">
        <v>40</v>
      </c>
      <c r="D135" s="113">
        <v>1</v>
      </c>
      <c r="E135" s="119"/>
      <c r="F135" s="120"/>
      <c r="G135" s="58">
        <f t="shared" ref="G135:G137" si="6">D135*(E135+F135)</f>
        <v>0</v>
      </c>
      <c r="H135" s="46"/>
      <c r="I135" s="116"/>
    </row>
    <row r="136" spans="1:9">
      <c r="A136" s="87" t="s">
        <v>172</v>
      </c>
      <c r="B136" s="45" t="s">
        <v>173</v>
      </c>
      <c r="C136" s="47" t="s">
        <v>40</v>
      </c>
      <c r="D136" s="113">
        <v>1</v>
      </c>
      <c r="E136" s="121"/>
      <c r="F136" s="122"/>
      <c r="G136" s="58">
        <f t="shared" si="6"/>
        <v>0</v>
      </c>
      <c r="H136" s="46"/>
      <c r="I136" s="116"/>
    </row>
    <row r="137" spans="1:9">
      <c r="A137" s="87" t="s">
        <v>174</v>
      </c>
      <c r="B137" s="45" t="s">
        <v>175</v>
      </c>
      <c r="C137" s="47" t="s">
        <v>40</v>
      </c>
      <c r="D137" s="113">
        <v>1</v>
      </c>
      <c r="E137" s="121"/>
      <c r="F137" s="122"/>
      <c r="G137" s="58">
        <f t="shared" si="6"/>
        <v>0</v>
      </c>
      <c r="H137" s="46"/>
      <c r="I137" s="116"/>
    </row>
    <row r="138" spans="1:9">
      <c r="A138" s="21"/>
      <c r="B138" s="46"/>
      <c r="C138" s="47"/>
      <c r="D138" s="113"/>
      <c r="E138" s="68"/>
      <c r="F138" s="69"/>
      <c r="G138" s="50"/>
      <c r="H138" s="46"/>
      <c r="I138" s="46"/>
    </row>
    <row r="139" spans="1:9" ht="15" customHeight="1">
      <c r="A139" s="104" t="s">
        <v>176</v>
      </c>
      <c r="B139" s="105"/>
      <c r="C139" s="105"/>
      <c r="D139" s="105"/>
      <c r="E139" s="73"/>
      <c r="F139" s="74"/>
      <c r="G139" s="106">
        <f>SUM(G134:G138)</f>
        <v>0</v>
      </c>
      <c r="H139" s="46"/>
      <c r="I139" s="46"/>
    </row>
    <row r="140" spans="1:9" ht="15" customHeight="1">
      <c r="A140" s="102" t="s">
        <v>177</v>
      </c>
      <c r="B140" s="103"/>
      <c r="C140" s="103"/>
      <c r="D140" s="103"/>
      <c r="E140" s="75"/>
      <c r="F140" s="76"/>
      <c r="G140" s="107"/>
      <c r="H140" s="46"/>
      <c r="I140" s="46"/>
    </row>
    <row r="141" spans="1:9">
      <c r="A141" s="21"/>
      <c r="B141" s="46"/>
      <c r="C141" s="47"/>
      <c r="D141" s="113"/>
      <c r="E141" s="68"/>
      <c r="F141" s="69"/>
      <c r="G141" s="50"/>
      <c r="H141" s="46"/>
      <c r="I141" s="46"/>
    </row>
    <row r="142" spans="1:9" ht="15.75">
      <c r="A142" s="21"/>
      <c r="B142" s="60" t="s">
        <v>178</v>
      </c>
      <c r="C142" s="47"/>
      <c r="D142" s="113"/>
      <c r="E142" s="68"/>
      <c r="F142" s="69"/>
      <c r="G142" s="50"/>
      <c r="H142" s="46"/>
      <c r="I142" s="70"/>
    </row>
    <row r="143" spans="1:9" ht="15.75">
      <c r="A143" s="21"/>
      <c r="B143" s="86" t="s">
        <v>179</v>
      </c>
      <c r="C143" s="47"/>
      <c r="D143" s="113"/>
      <c r="E143" s="68"/>
      <c r="F143" s="69"/>
      <c r="G143" s="50"/>
      <c r="H143" s="46"/>
      <c r="I143" s="46"/>
    </row>
    <row r="144" spans="1:9" ht="15.75">
      <c r="A144" s="21"/>
      <c r="B144" s="16" t="s">
        <v>50</v>
      </c>
      <c r="C144" s="47"/>
      <c r="D144" s="113"/>
      <c r="E144" s="68"/>
      <c r="F144" s="69"/>
      <c r="G144" s="50"/>
      <c r="H144" s="46"/>
      <c r="I144" s="46"/>
    </row>
    <row r="145" spans="1:7" ht="26.25" customHeight="1">
      <c r="A145" s="21"/>
      <c r="B145" s="48" t="s">
        <v>180</v>
      </c>
      <c r="C145" s="47"/>
      <c r="D145" s="113"/>
      <c r="E145" s="68"/>
      <c r="F145" s="69"/>
      <c r="G145" s="50"/>
    </row>
    <row r="146" spans="1:7" ht="15.75">
      <c r="A146" s="21">
        <v>8.1</v>
      </c>
      <c r="B146" s="16" t="s">
        <v>181</v>
      </c>
      <c r="C146" s="47"/>
      <c r="D146" s="113"/>
      <c r="E146" s="68"/>
      <c r="F146" s="69"/>
      <c r="G146" s="50"/>
    </row>
    <row r="147" spans="1:7">
      <c r="A147" s="87" t="s">
        <v>182</v>
      </c>
      <c r="B147" s="46" t="s">
        <v>183</v>
      </c>
      <c r="C147" s="47" t="s">
        <v>59</v>
      </c>
      <c r="D147" s="113">
        <v>1</v>
      </c>
      <c r="E147" s="68"/>
      <c r="F147" s="69"/>
      <c r="G147" s="58">
        <f t="shared" ref="G147:G159" si="7">D147*(E147+F147)</f>
        <v>0</v>
      </c>
    </row>
    <row r="148" spans="1:7">
      <c r="A148" s="87" t="s">
        <v>184</v>
      </c>
      <c r="B148" s="46" t="s">
        <v>185</v>
      </c>
      <c r="C148" s="47" t="s">
        <v>59</v>
      </c>
      <c r="D148" s="113">
        <v>1</v>
      </c>
      <c r="E148" s="68"/>
      <c r="F148" s="69"/>
      <c r="G148" s="58">
        <f t="shared" si="7"/>
        <v>0</v>
      </c>
    </row>
    <row r="149" spans="1:7" ht="25.5">
      <c r="A149" s="87" t="s">
        <v>186</v>
      </c>
      <c r="B149" s="45" t="s">
        <v>187</v>
      </c>
      <c r="C149" s="47" t="s">
        <v>59</v>
      </c>
      <c r="D149" s="113">
        <v>1</v>
      </c>
      <c r="E149" s="68"/>
      <c r="F149" s="69"/>
      <c r="G149" s="58">
        <f t="shared" si="7"/>
        <v>0</v>
      </c>
    </row>
    <row r="150" spans="1:7" ht="15.75">
      <c r="A150" s="21">
        <v>8.1999999999999993</v>
      </c>
      <c r="B150" s="16" t="s">
        <v>188</v>
      </c>
      <c r="C150" s="47"/>
      <c r="D150" s="113"/>
      <c r="E150" s="68"/>
      <c r="F150" s="69"/>
      <c r="G150" s="58"/>
    </row>
    <row r="151" spans="1:7">
      <c r="A151" s="87" t="s">
        <v>189</v>
      </c>
      <c r="B151" s="85" t="s">
        <v>190</v>
      </c>
      <c r="C151" s="47" t="s">
        <v>59</v>
      </c>
      <c r="D151" s="113">
        <v>2</v>
      </c>
      <c r="E151" s="68"/>
      <c r="F151" s="69"/>
      <c r="G151" s="58">
        <f t="shared" si="7"/>
        <v>0</v>
      </c>
    </row>
    <row r="152" spans="1:7">
      <c r="A152" s="87" t="s">
        <v>191</v>
      </c>
      <c r="B152" s="85" t="s">
        <v>192</v>
      </c>
      <c r="C152" s="47" t="s">
        <v>40</v>
      </c>
      <c r="D152" s="113">
        <v>1</v>
      </c>
      <c r="E152" s="68"/>
      <c r="F152" s="69"/>
      <c r="G152" s="58">
        <f t="shared" si="7"/>
        <v>0</v>
      </c>
    </row>
    <row r="153" spans="1:7" ht="25.5">
      <c r="A153" s="87" t="s">
        <v>193</v>
      </c>
      <c r="B153" s="45" t="s">
        <v>194</v>
      </c>
      <c r="C153" s="47" t="s">
        <v>59</v>
      </c>
      <c r="D153" s="113">
        <v>2</v>
      </c>
      <c r="E153" s="68"/>
      <c r="F153" s="69"/>
      <c r="G153" s="58">
        <f t="shared" si="7"/>
        <v>0</v>
      </c>
    </row>
    <row r="154" spans="1:7" ht="15.75">
      <c r="A154" s="21">
        <v>8.1999999999999993</v>
      </c>
      <c r="B154" s="16" t="s">
        <v>195</v>
      </c>
      <c r="C154" s="47"/>
      <c r="D154" s="113"/>
      <c r="E154" s="68"/>
      <c r="F154" s="69"/>
      <c r="G154" s="58">
        <f t="shared" si="7"/>
        <v>0</v>
      </c>
    </row>
    <row r="155" spans="1:7">
      <c r="A155" s="87" t="s">
        <v>189</v>
      </c>
      <c r="B155" s="85" t="s">
        <v>196</v>
      </c>
      <c r="C155" s="47" t="s">
        <v>59</v>
      </c>
      <c r="D155" s="113">
        <v>1</v>
      </c>
      <c r="E155" s="68"/>
      <c r="F155" s="69"/>
      <c r="G155" s="58">
        <f t="shared" si="7"/>
        <v>0</v>
      </c>
    </row>
    <row r="156" spans="1:7">
      <c r="A156" s="87" t="s">
        <v>191</v>
      </c>
      <c r="B156" s="85" t="s">
        <v>197</v>
      </c>
      <c r="C156" s="47"/>
      <c r="D156" s="113"/>
      <c r="E156" s="68"/>
      <c r="F156" s="69"/>
      <c r="G156" s="58">
        <f t="shared" si="7"/>
        <v>0</v>
      </c>
    </row>
    <row r="157" spans="1:7" ht="25.5">
      <c r="A157" s="87" t="s">
        <v>193</v>
      </c>
      <c r="B157" s="45" t="s">
        <v>187</v>
      </c>
      <c r="C157" s="47" t="s">
        <v>40</v>
      </c>
      <c r="D157" s="113">
        <v>1</v>
      </c>
      <c r="E157" s="68"/>
      <c r="F157" s="69"/>
      <c r="G157" s="58">
        <f t="shared" si="7"/>
        <v>0</v>
      </c>
    </row>
    <row r="158" spans="1:7" ht="15.75">
      <c r="A158" s="21">
        <v>8.3000000000000007</v>
      </c>
      <c r="B158" s="16" t="s">
        <v>198</v>
      </c>
      <c r="C158" s="47"/>
      <c r="D158" s="113"/>
      <c r="E158" s="68"/>
      <c r="F158" s="69"/>
      <c r="G158" s="58"/>
    </row>
    <row r="159" spans="1:7">
      <c r="A159" s="87" t="s">
        <v>199</v>
      </c>
      <c r="B159" s="85" t="s">
        <v>200</v>
      </c>
      <c r="C159" s="34" t="s">
        <v>54</v>
      </c>
      <c r="D159" s="113">
        <v>103.95</v>
      </c>
      <c r="E159" s="68"/>
      <c r="F159" s="69"/>
      <c r="G159" s="58">
        <f t="shared" si="7"/>
        <v>0</v>
      </c>
    </row>
    <row r="160" spans="1:7">
      <c r="A160" s="21"/>
      <c r="B160" s="46"/>
      <c r="C160" s="47"/>
      <c r="D160" s="113"/>
      <c r="E160" s="68"/>
      <c r="F160" s="69"/>
      <c r="G160" s="50"/>
    </row>
    <row r="161" spans="1:7" ht="15" customHeight="1">
      <c r="A161" s="104" t="s">
        <v>201</v>
      </c>
      <c r="B161" s="105"/>
      <c r="C161" s="105"/>
      <c r="D161" s="105"/>
      <c r="E161" s="73"/>
      <c r="F161" s="74"/>
      <c r="G161" s="106">
        <f>SUM(G146:G160)</f>
        <v>0</v>
      </c>
    </row>
    <row r="162" spans="1:7" ht="15" customHeight="1">
      <c r="A162" s="102" t="s">
        <v>125</v>
      </c>
      <c r="B162" s="103"/>
      <c r="C162" s="103"/>
      <c r="D162" s="103"/>
      <c r="E162" s="75"/>
      <c r="F162" s="76"/>
      <c r="G162" s="107"/>
    </row>
    <row r="163" spans="1:7" ht="15.75">
      <c r="A163" s="21"/>
      <c r="B163" s="60" t="s">
        <v>202</v>
      </c>
      <c r="C163" s="47"/>
      <c r="D163" s="113"/>
      <c r="E163" s="68"/>
      <c r="F163" s="69"/>
      <c r="G163" s="50"/>
    </row>
    <row r="164" spans="1:7" ht="15.75">
      <c r="A164" s="21"/>
      <c r="B164" s="60" t="s">
        <v>203</v>
      </c>
      <c r="C164" s="47"/>
      <c r="D164" s="113"/>
      <c r="E164" s="68"/>
      <c r="F164" s="69"/>
      <c r="G164" s="50"/>
    </row>
    <row r="165" spans="1:7" ht="15.75">
      <c r="A165" s="21">
        <v>1.1000000000000001</v>
      </c>
      <c r="B165" s="16" t="s">
        <v>50</v>
      </c>
      <c r="C165" s="47"/>
      <c r="D165" s="113"/>
      <c r="E165" s="68"/>
      <c r="F165" s="69"/>
      <c r="G165" s="50"/>
    </row>
    <row r="166" spans="1:7">
      <c r="A166" s="21"/>
      <c r="B166" s="46" t="s">
        <v>204</v>
      </c>
      <c r="C166" s="47" t="s">
        <v>59</v>
      </c>
      <c r="D166" s="113"/>
      <c r="E166" s="121"/>
      <c r="F166" s="122"/>
      <c r="G166" s="58">
        <f t="shared" ref="G166" si="8">D166*(E166+F166)</f>
        <v>0</v>
      </c>
    </row>
    <row r="167" spans="1:7">
      <c r="A167" s="21"/>
      <c r="B167" s="46"/>
      <c r="C167" s="47"/>
      <c r="D167" s="113"/>
      <c r="E167" s="68"/>
      <c r="F167" s="69"/>
      <c r="G167" s="50"/>
    </row>
    <row r="168" spans="1:7" ht="15" customHeight="1">
      <c r="A168" s="104" t="s">
        <v>205</v>
      </c>
      <c r="B168" s="105"/>
      <c r="C168" s="105"/>
      <c r="D168" s="105"/>
      <c r="E168" s="73"/>
      <c r="F168" s="74"/>
      <c r="G168" s="106">
        <f>SUM(G163:G167)</f>
        <v>0</v>
      </c>
    </row>
    <row r="169" spans="1:7" ht="15" customHeight="1" thickBot="1">
      <c r="A169" s="102" t="s">
        <v>47</v>
      </c>
      <c r="B169" s="103"/>
      <c r="C169" s="103"/>
      <c r="D169" s="103"/>
      <c r="E169" s="75"/>
      <c r="F169" s="76"/>
      <c r="G169" s="107"/>
    </row>
    <row r="170" spans="1:7" ht="29.25" customHeight="1">
      <c r="A170" s="110" t="s">
        <v>206</v>
      </c>
      <c r="B170" s="111"/>
      <c r="C170" s="111"/>
      <c r="D170" s="111"/>
      <c r="E170" s="111"/>
      <c r="F170" s="111"/>
      <c r="G170" s="56"/>
    </row>
    <row r="171" spans="1:7" ht="12" customHeight="1">
      <c r="A171" s="54"/>
      <c r="B171" s="54"/>
      <c r="C171" s="54"/>
      <c r="D171" s="54"/>
      <c r="E171" s="55"/>
      <c r="F171" s="55"/>
      <c r="G171" s="56"/>
    </row>
  </sheetData>
  <mergeCells count="31">
    <mergeCell ref="G139:G140"/>
    <mergeCell ref="A161:D161"/>
    <mergeCell ref="A168:D168"/>
    <mergeCell ref="G168:G169"/>
    <mergeCell ref="G161:G162"/>
    <mergeCell ref="A116:D116"/>
    <mergeCell ref="G116:G117"/>
    <mergeCell ref="G105:G106"/>
    <mergeCell ref="A126:D126"/>
    <mergeCell ref="G126:G127"/>
    <mergeCell ref="A106:D106"/>
    <mergeCell ref="A105:D105"/>
    <mergeCell ref="A170:F170"/>
    <mergeCell ref="A169:D169"/>
    <mergeCell ref="A127:D127"/>
    <mergeCell ref="A140:D140"/>
    <mergeCell ref="A117:D117"/>
    <mergeCell ref="A162:D162"/>
    <mergeCell ref="A139:D139"/>
    <mergeCell ref="A2:G2"/>
    <mergeCell ref="A3:G3"/>
    <mergeCell ref="A1:G1"/>
    <mergeCell ref="A31:D31"/>
    <mergeCell ref="A86:D86"/>
    <mergeCell ref="A52:D52"/>
    <mergeCell ref="A30:D30"/>
    <mergeCell ref="G30:G31"/>
    <mergeCell ref="A51:D51"/>
    <mergeCell ref="G51:G52"/>
    <mergeCell ref="A85:D85"/>
    <mergeCell ref="G85:G86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&amp;L&amp;8PRIVATE WARD 4 RENOVATION&amp;C&amp;P&amp;RBill of Quantities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Props1.xml><?xml version="1.0" encoding="utf-8"?>
<ds:datastoreItem xmlns:ds="http://schemas.openxmlformats.org/officeDocument/2006/customXml" ds:itemID="{0665F573-84C5-4A5B-A5C6-53D3BE050B53}"/>
</file>

<file path=customXml/itemProps2.xml><?xml version="1.0" encoding="utf-8"?>
<ds:datastoreItem xmlns:ds="http://schemas.openxmlformats.org/officeDocument/2006/customXml" ds:itemID="{0806CC26-91A2-4CD2-ADD4-ACD8CBE9657B}"/>
</file>

<file path=customXml/itemProps3.xml><?xml version="1.0" encoding="utf-8"?>
<ds:datastoreItem xmlns:ds="http://schemas.openxmlformats.org/officeDocument/2006/customXml" ds:itemID="{AB9A03B0-DFA7-4455-BFE0-10B79AC5C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Fathimath Rasheedha</cp:lastModifiedBy>
  <cp:revision/>
  <dcterms:created xsi:type="dcterms:W3CDTF">2001-09-20T18:28:09Z</dcterms:created>
  <dcterms:modified xsi:type="dcterms:W3CDTF">2024-01-07T07:26:55Z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  <property fmtid="{D5CDD505-2E9C-101B-9397-08002B2CF9AE}" pid="3" name="MediaServiceImageTags">
    <vt:lpwstr/>
  </property>
</Properties>
</file>