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igmhmv.sharepoint.com/sites/Estate/Shared Documents/Estate/UNITS/"/>
    </mc:Choice>
  </mc:AlternateContent>
  <xr:revisionPtr revIDLastSave="1" documentId="8_{DB3810E4-D61B-45F4-8B16-05D9B0B203A6}" xr6:coauthVersionLast="47" xr6:coauthVersionMax="47" xr10:uidLastSave="{0E30A1C0-F845-4DDA-9125-12CD14913800}"/>
  <bookViews>
    <workbookView xWindow="-120" yWindow="-120" windowWidth="29040" windowHeight="15840" activeTab="2" xr2:uid="{00000000-000D-0000-FFFF-FFFF00000000}"/>
  </bookViews>
  <sheets>
    <sheet name="COVER" sheetId="3" r:id="rId1"/>
    <sheet name="SUM" sheetId="2" r:id="rId2"/>
    <sheet name="BOQ" sheetId="1" r:id="rId3"/>
  </sheets>
  <definedNames>
    <definedName name="_xlnm.Print_Area" localSheetId="2">BOQ!$A$1:$G$137</definedName>
    <definedName name="_xlnm.Print_Area" localSheetId="1">SUM!$A$1:$F$23</definedName>
    <definedName name="_xlnm.Print_Titles" localSheetId="2">BOQ!$3:$3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G25" i="1"/>
  <c r="G28" i="1"/>
  <c r="B12" i="2" l="1"/>
  <c r="B11" i="2"/>
  <c r="B10" i="2"/>
  <c r="B9" i="2"/>
  <c r="B8" i="2"/>
  <c r="A8" i="3"/>
  <c r="G136" i="1" l="1"/>
  <c r="E12" i="2" s="1"/>
  <c r="B7" i="2" l="1"/>
  <c r="G76" i="1" l="1"/>
  <c r="G77" i="1"/>
  <c r="G80" i="1"/>
  <c r="G81" i="1"/>
  <c r="G109" i="1" l="1"/>
  <c r="G112" i="1" l="1"/>
  <c r="E11" i="2" s="1"/>
  <c r="G98" i="1"/>
  <c r="G97" i="1"/>
  <c r="G96" i="1"/>
  <c r="G95" i="1"/>
  <c r="G73" i="1"/>
  <c r="G72" i="1"/>
  <c r="G71" i="1"/>
  <c r="G70" i="1"/>
  <c r="G69" i="1"/>
  <c r="G55" i="1"/>
  <c r="G54" i="1"/>
  <c r="G51" i="1"/>
  <c r="G42" i="1"/>
  <c r="G84" i="1" l="1"/>
  <c r="E9" i="2" s="1"/>
  <c r="G57" i="1"/>
  <c r="E8" i="2" s="1"/>
  <c r="G100" i="1"/>
  <c r="G31" i="1" l="1"/>
  <c r="E10" i="2"/>
  <c r="E7" i="2"/>
  <c r="E13" i="2" l="1"/>
  <c r="E14" i="2" s="1"/>
  <c r="E15" i="2" s="1"/>
</calcChain>
</file>

<file path=xl/sharedStrings.xml><?xml version="1.0" encoding="utf-8"?>
<sst xmlns="http://schemas.openxmlformats.org/spreadsheetml/2006/main" count="140" uniqueCount="113">
  <si>
    <t>BILL OF QUANTITIES</t>
  </si>
  <si>
    <t>Item</t>
  </si>
  <si>
    <t>Description</t>
  </si>
  <si>
    <t>Unit</t>
  </si>
  <si>
    <t>Qty</t>
  </si>
  <si>
    <t>Material Rate</t>
  </si>
  <si>
    <t>Labour Rate</t>
  </si>
  <si>
    <t>Amount</t>
  </si>
  <si>
    <t>BILL No: 01</t>
  </si>
  <si>
    <t>Preliminaries</t>
  </si>
  <si>
    <t>General Notes</t>
  </si>
  <si>
    <t xml:space="preserve">Abbreviations </t>
  </si>
  <si>
    <t>m - metre</t>
  </si>
  <si>
    <t>lm-linear metre</t>
  </si>
  <si>
    <t>nr - numbers</t>
  </si>
  <si>
    <t>m³ - cubic metre</t>
  </si>
  <si>
    <t>m² - square metre</t>
  </si>
  <si>
    <t>kg - kilogram</t>
  </si>
  <si>
    <t>incl - including</t>
  </si>
  <si>
    <t>mm - millimetre</t>
  </si>
  <si>
    <t>dia - diametre</t>
  </si>
  <si>
    <t>SS - Stainless Steel</t>
  </si>
  <si>
    <t>GI - Galvanised Iron</t>
  </si>
  <si>
    <t>Site Management Costs</t>
  </si>
  <si>
    <t>item</t>
  </si>
  <si>
    <t>Sign Board</t>
  </si>
  <si>
    <t>Allow for sign board.</t>
  </si>
  <si>
    <t>nr</t>
  </si>
  <si>
    <t>Clean-up</t>
  </si>
  <si>
    <t>Allow for clean up of completed works and site upon completion</t>
  </si>
  <si>
    <t>BILL No: 01 - Preliminaries</t>
  </si>
  <si>
    <t>TOTAL OF BILL No: 01 - Carried over to summary</t>
  </si>
  <si>
    <t>General</t>
  </si>
  <si>
    <t>m³</t>
  </si>
  <si>
    <t>TOTAL OF BILL No: 02 - Carried over to summary</t>
  </si>
  <si>
    <t>Concrete Works</t>
  </si>
  <si>
    <t>(a) Rate shall include batching, mixing, compacting, leveling  and placing of concrete and curing and removal of any formwork include for provision casting of  required items &amp; finishing after removal of formwork and additional concrete required to confirm to structural  tolerances and rates shall include supply of all required materials and machineries</t>
  </si>
  <si>
    <t>(b) Mix ratio for  reinforced concrete shall be 1:2:3 (20mm crushed aggregates) and lean concrete shall be 1:2:6 by volume.</t>
  </si>
  <si>
    <t>(c) Quantity is measured to the edges of concrete foundation members. Rates shall be inclusive for any additional concrete required to place the formwork.</t>
  </si>
  <si>
    <t>Reinforced Insitu Concrete</t>
  </si>
  <si>
    <t>Formwork</t>
  </si>
  <si>
    <t>(a) Exposed surface shall have fair finish while remaining may have rough finish, and must be secured in a highly precise manner guaranteeing straight and smooth concrete edges</t>
  </si>
  <si>
    <t>(b) Timber used for unexposed concrete surface shall sound dressed and seasoned good quality common timber while for exposed concrete surfaces dressed and matched boards uniformly thick and not more than 250mm wide.</t>
  </si>
  <si>
    <t>(d) Rates shall include for; all necessary boarding,supports, erecting, framing, temporary cambering cutting, perforations for reinforcing bars, bolts,straps,ties, hangers, pipes and removal of  formwork.</t>
  </si>
  <si>
    <t>m²</t>
  </si>
  <si>
    <t>Water Proofing</t>
  </si>
  <si>
    <r>
      <t>Apply Rubberised bitumin water proofing paint</t>
    </r>
    <r>
      <rPr>
        <b/>
        <sz val="11"/>
        <color indexed="8"/>
        <rFont val="Times New Roman"/>
        <family val="1"/>
      </rPr>
      <t>,</t>
    </r>
    <r>
      <rPr>
        <sz val="11"/>
        <color indexed="8"/>
        <rFont val="Times New Roman"/>
        <family val="1"/>
      </rPr>
      <t xml:space="preserve"> 2 coats to all exposed concrete below ground level.</t>
    </r>
  </si>
  <si>
    <t>Add an approved concrete admixture to all concrete</t>
  </si>
  <si>
    <t>l</t>
  </si>
  <si>
    <t>Metal Works</t>
  </si>
  <si>
    <t>(a) Rates shall include for: all fabrication work, welding, marking, drilling for bolts including those securing timbers, steel plates, bolts, nuts and any type of washer, riveted work, counter sinking and tapping for bolts or machine screws.</t>
  </si>
  <si>
    <t>(b) Rate shall include for all fabrication works, welding, polishing, Marking, drilling for bolts, nuts, washers, rivets, sounter sinking and the like.</t>
  </si>
  <si>
    <t>(c) The Contractor / Supplier shall take On Site measurements before commenting any fabrication works.</t>
  </si>
  <si>
    <t>(d) Any materials used shall be approved by MPL before commencing the installation works.</t>
  </si>
  <si>
    <t>(e) All the mentioned works shall be constructed in accordance to the given specifications.</t>
  </si>
  <si>
    <t>Column (C1)</t>
  </si>
  <si>
    <t>m</t>
  </si>
  <si>
    <t>Painting</t>
  </si>
  <si>
    <t>(a) Rates shall include for: the provision, erection and removal of scaffolding, preparation, rubbing down between coats and similar work, the protection and/or masking floors, fittings and similar work, removing and replacing door and window furniture where necessary.</t>
  </si>
  <si>
    <t>Roofing</t>
  </si>
  <si>
    <t>Supply and installation of:</t>
  </si>
  <si>
    <t>BILL N0:03</t>
  </si>
  <si>
    <t>TOTAL OF BILL No: 03 - Carried over to summary</t>
  </si>
  <si>
    <t>BILL N0:04</t>
  </si>
  <si>
    <t>(a) Rates shall include for all fixing, cutting, trimmings, nails, screws and other fixings according to manufacturers' instructions.</t>
  </si>
  <si>
    <t>(c) Any materials used shall be approved by MPL and works shall be commenced in accordance with the technical specifications</t>
  </si>
  <si>
    <t>(d) Rates shall include for applying an approved quality wood preservators as per manufacturers instructions for all timber structures</t>
  </si>
  <si>
    <t xml:space="preserve">MSP colorbond roofing sheet </t>
  </si>
  <si>
    <t>End flashing</t>
  </si>
  <si>
    <t>TOTAL OF BILL No: 04 - Carried over to summary</t>
  </si>
  <si>
    <t>Exterior walls</t>
  </si>
  <si>
    <t>(c) Plywood used for forms shall be of commercial standard, moisture resistane conrete form plywood not less than 6mm thick and atleast 12mm thick.</t>
  </si>
  <si>
    <t>Roof Truss 1 (TR1)</t>
  </si>
  <si>
    <t>Roof Truss 2 (TR2)</t>
  </si>
  <si>
    <t>50mm thick rock wool insulation with PVC roofing net</t>
  </si>
  <si>
    <t>DATE:</t>
  </si>
  <si>
    <t xml:space="preserve">                        </t>
  </si>
  <si>
    <t>SUMMARY</t>
  </si>
  <si>
    <t>NO</t>
  </si>
  <si>
    <t>BILL</t>
  </si>
  <si>
    <t>AMOUNT</t>
  </si>
  <si>
    <t xml:space="preserve">GRAND TOTAL </t>
  </si>
  <si>
    <t>Additions and Omissions</t>
  </si>
  <si>
    <t>Additions</t>
  </si>
  <si>
    <t>Omissions</t>
  </si>
  <si>
    <t>BILL No: 11 - Additions and Omissions</t>
  </si>
  <si>
    <t>TOTAL OF BILL No: 11 - Carried over to summary</t>
  </si>
  <si>
    <t>Allow for all on and off site management costs including costs of foreman and assistants, temporary services, telephone, fax, hoardings, fences, and similar items.</t>
  </si>
  <si>
    <t>Client: IGMH</t>
  </si>
  <si>
    <t>May 2025</t>
  </si>
  <si>
    <t>Project: IGMH-TF-AHU-ROOFING</t>
  </si>
  <si>
    <t xml:space="preserve">SUB TOTAL </t>
  </si>
  <si>
    <t>GST 8%</t>
  </si>
  <si>
    <t>BILL N0:05</t>
  </si>
  <si>
    <t>BILL N0:02</t>
  </si>
  <si>
    <t>BILL No: 02 - Concrete Works</t>
  </si>
  <si>
    <t>BILL No: 03- Metal Works</t>
  </si>
  <si>
    <t>BILL No: 04- Roofing</t>
  </si>
  <si>
    <t>BILL N0: 05 - Painting</t>
  </si>
  <si>
    <t>TOTAL OF BILL No: 05 - Carried over to summary</t>
  </si>
  <si>
    <t>BILL No: 6</t>
  </si>
  <si>
    <t xml:space="preserve">   </t>
  </si>
  <si>
    <t>column stump, 250 x 250x 300mm</t>
  </si>
  <si>
    <t>100mm dia 3.2mm thick GI pipe</t>
  </si>
  <si>
    <t>200 x 200 x 6mm thick MS base plate</t>
  </si>
  <si>
    <t xml:space="preserve">75 x 50 x 6mm stiffener </t>
  </si>
  <si>
    <t>12m bolts</t>
  </si>
  <si>
    <t>Epoxy Anchor grout</t>
  </si>
  <si>
    <t>35mm dia 2.3mm thick GI pipe</t>
  </si>
  <si>
    <t>25mm dia 2.3mm thick GI pipe</t>
  </si>
  <si>
    <t>50 x 25mm x 2mm thick GI RHS</t>
  </si>
  <si>
    <t>(b) All painting work shall be carried in accordance with the drawings and Specifications  and subject to approval</t>
  </si>
  <si>
    <t>Applying anti corrosion paint on all GI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</si>
</sst>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
    <numFmt numFmtId="167" formatCode="[$-F800]dddd\,\ mmmm\ dd\,\ yyyy"/>
  </numFmts>
  <fonts count="35">
    <font>
      <sz val="11"/>
      <color theme="1"/>
      <name val="Calibri"/>
      <family val="2"/>
      <scheme val="minor"/>
    </font>
    <font>
      <sz val="11"/>
      <color theme="1"/>
      <name val="Calibri"/>
      <family val="2"/>
      <scheme val="minor"/>
    </font>
    <font>
      <b/>
      <sz val="11"/>
      <color theme="1"/>
      <name val="Calibri"/>
      <family val="2"/>
      <scheme val="minor"/>
    </font>
    <font>
      <b/>
      <sz val="14"/>
      <name val="Calibri"/>
      <family val="2"/>
      <scheme val="minor"/>
    </font>
    <font>
      <sz val="10"/>
      <name val="Calibri"/>
      <family val="2"/>
      <scheme val="minor"/>
    </font>
    <font>
      <b/>
      <sz val="11"/>
      <name val="Calibri"/>
      <family val="2"/>
      <scheme val="minor"/>
    </font>
    <font>
      <sz val="11"/>
      <name val="Calibri"/>
      <family val="2"/>
      <scheme val="minor"/>
    </font>
    <font>
      <b/>
      <u/>
      <sz val="12"/>
      <name val="Calibri"/>
      <family val="2"/>
      <scheme val="minor"/>
    </font>
    <font>
      <b/>
      <u/>
      <sz val="11"/>
      <name val="Calibri"/>
      <family val="2"/>
      <scheme val="minor"/>
    </font>
    <font>
      <b/>
      <sz val="10"/>
      <name val="Arial"/>
      <family val="2"/>
    </font>
    <font>
      <b/>
      <sz val="12"/>
      <name val="Calibri"/>
      <family val="2"/>
      <scheme val="minor"/>
    </font>
    <font>
      <sz val="12"/>
      <name val="Calibri"/>
      <family val="2"/>
      <scheme val="minor"/>
    </font>
    <font>
      <sz val="10"/>
      <name val="Arial"/>
      <family val="2"/>
    </font>
    <font>
      <sz val="11"/>
      <name val="Calibri"/>
      <family val="2"/>
    </font>
    <font>
      <sz val="9"/>
      <name val="Calibri"/>
      <family val="2"/>
      <scheme val="minor"/>
    </font>
    <font>
      <b/>
      <sz val="11"/>
      <color indexed="8"/>
      <name val="Times New Roman"/>
      <family val="1"/>
    </font>
    <font>
      <sz val="11"/>
      <color indexed="8"/>
      <name val="Times New Roman"/>
      <family val="1"/>
    </font>
    <font>
      <b/>
      <u/>
      <sz val="11"/>
      <name val="Calibri"/>
      <family val="2"/>
    </font>
    <font>
      <b/>
      <sz val="9"/>
      <name val="Calibri"/>
      <family val="2"/>
      <scheme val="minor"/>
    </font>
    <font>
      <sz val="12"/>
      <color theme="1"/>
      <name val="Calibri"/>
      <family val="2"/>
      <scheme val="minor"/>
    </font>
    <font>
      <sz val="12"/>
      <name val="Arial"/>
      <family val="2"/>
    </font>
    <font>
      <b/>
      <sz val="14"/>
      <name val="TechnicLite"/>
      <charset val="2"/>
    </font>
    <font>
      <b/>
      <u/>
      <sz val="26"/>
      <name val="Arial Black"/>
      <family val="2"/>
    </font>
    <font>
      <b/>
      <sz val="10"/>
      <name val="TechnicLite"/>
      <charset val="2"/>
    </font>
    <font>
      <sz val="8"/>
      <name val="Arial"/>
      <family val="2"/>
    </font>
    <font>
      <b/>
      <sz val="8"/>
      <name val="Arial Black"/>
      <family val="2"/>
    </font>
    <font>
      <b/>
      <sz val="8"/>
      <name val="TechnicLite"/>
      <charset val="2"/>
    </font>
    <font>
      <b/>
      <sz val="14"/>
      <name val="Arial Black"/>
      <family val="2"/>
    </font>
    <font>
      <sz val="12"/>
      <name val="Arial Black"/>
      <family val="2"/>
    </font>
    <font>
      <b/>
      <sz val="16"/>
      <name val="Arial Black"/>
      <family val="2"/>
    </font>
    <font>
      <sz val="10"/>
      <name val="Arial Black"/>
      <family val="2"/>
    </font>
    <font>
      <sz val="11"/>
      <name val="Arial Black"/>
      <family val="2"/>
    </font>
    <font>
      <b/>
      <sz val="20"/>
      <name val="Calibri"/>
      <family val="2"/>
      <scheme val="minor"/>
    </font>
    <font>
      <b/>
      <sz val="22"/>
      <name val="Calibri"/>
      <family val="2"/>
      <scheme val="minor"/>
    </font>
    <font>
      <sz val="22"/>
      <name val="Calibri"/>
      <family val="2"/>
      <scheme val="minor"/>
    </font>
  </fonts>
  <fills count="6">
    <fill>
      <patternFill patternType="none"/>
    </fill>
    <fill>
      <patternFill patternType="gray125"/>
    </fill>
    <fill>
      <patternFill patternType="solid">
        <fgColor theme="7" tint="0.79998168889431442"/>
        <bgColor indexed="65"/>
      </patternFill>
    </fill>
    <fill>
      <patternFill patternType="solid">
        <fgColor indexed="65"/>
        <bgColor indexed="64"/>
      </patternFill>
    </fill>
    <fill>
      <patternFill patternType="solid">
        <fgColor theme="0" tint="-0.499984740745262"/>
        <bgColor indexed="64"/>
      </patternFill>
    </fill>
    <fill>
      <patternFill patternType="solid">
        <fgColor indexed="9"/>
        <bgColor indexed="64"/>
      </patternFill>
    </fill>
  </fills>
  <borders count="3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43" fontId="1" fillId="0" borderId="0" applyFont="0" applyFill="0" applyBorder="0" applyAlignment="0" applyProtection="0"/>
    <xf numFmtId="0" fontId="1" fillId="2" borderId="0" applyNumberFormat="0" applyBorder="0" applyAlignment="0" applyProtection="0"/>
    <xf numFmtId="0" fontId="9" fillId="0" borderId="0"/>
    <xf numFmtId="0" fontId="9"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9" fillId="0" borderId="0"/>
  </cellStyleXfs>
  <cellXfs count="183">
    <xf numFmtId="0" fontId="0" fillId="0" borderId="0" xfId="0"/>
    <xf numFmtId="164" fontId="5" fillId="3" borderId="3" xfId="1" applyNumberFormat="1" applyFont="1" applyFill="1" applyBorder="1" applyAlignment="1">
      <alignment horizontal="right" vertical="justify"/>
    </xf>
    <xf numFmtId="43" fontId="5" fillId="3" borderId="4" xfId="1" quotePrefix="1" applyFont="1" applyFill="1" applyBorder="1" applyAlignment="1">
      <alignment horizontal="center" wrapText="1"/>
    </xf>
    <xf numFmtId="43" fontId="5" fillId="3" borderId="4" xfId="1" applyFont="1" applyFill="1" applyBorder="1" applyAlignment="1">
      <alignment horizontal="right"/>
    </xf>
    <xf numFmtId="165" fontId="5" fillId="3" borderId="4" xfId="1" applyNumberFormat="1" applyFont="1" applyFill="1" applyBorder="1" applyAlignment="1">
      <alignment horizontal="center"/>
    </xf>
    <xf numFmtId="43" fontId="6" fillId="3" borderId="4" xfId="1" applyFont="1" applyFill="1" applyBorder="1" applyAlignment="1">
      <alignment horizontal="center"/>
    </xf>
    <xf numFmtId="43" fontId="6" fillId="3" borderId="5" xfId="1" applyFont="1" applyFill="1" applyBorder="1" applyAlignment="1">
      <alignment horizontal="center"/>
    </xf>
    <xf numFmtId="0" fontId="5" fillId="0" borderId="6" xfId="0" applyFont="1" applyBorder="1" applyAlignment="1">
      <alignment horizontal="center" vertical="center"/>
    </xf>
    <xf numFmtId="43" fontId="7" fillId="0" borderId="7" xfId="1" applyFont="1" applyFill="1" applyBorder="1" applyAlignment="1">
      <alignment horizontal="center" wrapText="1"/>
    </xf>
    <xf numFmtId="0" fontId="5" fillId="0" borderId="8" xfId="0" applyFont="1" applyBorder="1" applyAlignment="1">
      <alignment horizontal="center" vertical="center"/>
    </xf>
    <xf numFmtId="4" fontId="6" fillId="0" borderId="8" xfId="0" applyNumberFormat="1" applyFont="1" applyBorder="1" applyAlignment="1">
      <alignment horizontal="center" vertical="center"/>
    </xf>
    <xf numFmtId="4" fontId="6" fillId="0" borderId="9" xfId="0" applyNumberFormat="1" applyFont="1" applyBorder="1" applyAlignment="1">
      <alignment horizontal="centerContinuous"/>
    </xf>
    <xf numFmtId="0" fontId="5" fillId="0" borderId="6" xfId="0" applyFont="1" applyBorder="1" applyAlignment="1">
      <alignment horizontal="right" vertical="center"/>
    </xf>
    <xf numFmtId="43" fontId="8" fillId="0" borderId="0" xfId="1" applyFont="1" applyFill="1" applyBorder="1" applyAlignment="1">
      <alignment horizontal="justify" vertical="top" wrapText="1"/>
    </xf>
    <xf numFmtId="0" fontId="5" fillId="0" borderId="1" xfId="0" applyFont="1" applyBorder="1" applyAlignment="1">
      <alignment horizontal="center" vertical="center"/>
    </xf>
    <xf numFmtId="4" fontId="6" fillId="0" borderId="1" xfId="0" applyNumberFormat="1" applyFont="1" applyBorder="1" applyAlignment="1">
      <alignment horizontal="center" vertical="center"/>
    </xf>
    <xf numFmtId="4" fontId="6" fillId="0" borderId="6" xfId="0" applyNumberFormat="1" applyFont="1" applyBorder="1" applyAlignment="1">
      <alignment horizontal="centerContinuous"/>
    </xf>
    <xf numFmtId="166" fontId="6" fillId="0" borderId="6" xfId="1" applyNumberFormat="1" applyFont="1" applyBorder="1" applyAlignment="1">
      <alignment horizontal="right" vertical="justify"/>
    </xf>
    <xf numFmtId="43" fontId="6" fillId="0" borderId="0" xfId="1" applyFont="1" applyFill="1" applyBorder="1" applyAlignment="1">
      <alignment horizontal="left" wrapText="1"/>
    </xf>
    <xf numFmtId="0" fontId="5" fillId="0" borderId="6" xfId="3" applyFont="1" applyBorder="1" applyAlignment="1">
      <alignment horizontal="right" vertical="top"/>
    </xf>
    <xf numFmtId="43" fontId="6" fillId="0" borderId="0" xfId="1" applyFont="1" applyFill="1" applyBorder="1" applyAlignment="1">
      <alignment horizontal="left" vertical="top" wrapText="1"/>
    </xf>
    <xf numFmtId="0" fontId="6" fillId="0" borderId="1" xfId="0" applyFont="1" applyBorder="1" applyAlignment="1">
      <alignment horizontal="center" vertical="center"/>
    </xf>
    <xf numFmtId="43" fontId="6" fillId="0" borderId="1" xfId="4" applyNumberFormat="1" applyFont="1" applyFill="1" applyBorder="1" applyAlignment="1">
      <alignment horizontal="center" vertical="center"/>
    </xf>
    <xf numFmtId="43" fontId="6" fillId="0" borderId="1" xfId="1" applyFont="1" applyBorder="1" applyAlignment="1">
      <alignment horizontal="center" vertical="center"/>
    </xf>
    <xf numFmtId="43" fontId="6" fillId="0" borderId="6" xfId="1" applyFont="1" applyBorder="1" applyAlignment="1">
      <alignment horizontal="center" vertical="center"/>
    </xf>
    <xf numFmtId="43" fontId="6" fillId="0" borderId="1" xfId="1" applyFont="1" applyBorder="1"/>
    <xf numFmtId="43" fontId="6" fillId="0" borderId="1" xfId="1" applyFont="1" applyBorder="1" applyAlignment="1">
      <alignment vertical="center"/>
    </xf>
    <xf numFmtId="43" fontId="6" fillId="0" borderId="6" xfId="1" applyFont="1" applyBorder="1"/>
    <xf numFmtId="43" fontId="11" fillId="0" borderId="9" xfId="1" applyFont="1" applyBorder="1" applyAlignment="1"/>
    <xf numFmtId="165" fontId="6" fillId="0" borderId="9" xfId="1" applyNumberFormat="1" applyFont="1" applyBorder="1" applyAlignment="1">
      <alignment horizontal="center"/>
    </xf>
    <xf numFmtId="43" fontId="6" fillId="0" borderId="9" xfId="1" applyFont="1" applyBorder="1"/>
    <xf numFmtId="165" fontId="5" fillId="0" borderId="10" xfId="1" applyNumberFormat="1" applyFont="1" applyFill="1" applyBorder="1" applyAlignment="1">
      <alignment horizontal="center"/>
    </xf>
    <xf numFmtId="43" fontId="6" fillId="0" borderId="10" xfId="1" applyFont="1" applyFill="1" applyBorder="1"/>
    <xf numFmtId="164" fontId="5" fillId="0" borderId="1" xfId="1" applyNumberFormat="1" applyFont="1" applyFill="1" applyBorder="1" applyAlignment="1">
      <alignment horizontal="right" vertical="justify"/>
    </xf>
    <xf numFmtId="43" fontId="8" fillId="0" borderId="1" xfId="1" applyFont="1" applyFill="1" applyBorder="1" applyAlignment="1">
      <alignment horizontal="justify" vertical="top" wrapText="1"/>
    </xf>
    <xf numFmtId="166" fontId="6" fillId="0" borderId="1" xfId="1" applyNumberFormat="1" applyFont="1" applyFill="1" applyBorder="1" applyAlignment="1">
      <alignment horizontal="right" vertical="justify"/>
    </xf>
    <xf numFmtId="43" fontId="6" fillId="0" borderId="6" xfId="1" applyFont="1" applyFill="1" applyBorder="1" applyAlignment="1">
      <alignment horizontal="center" vertical="center"/>
    </xf>
    <xf numFmtId="43" fontId="6" fillId="0" borderId="6" xfId="1" applyFont="1" applyBorder="1" applyAlignment="1">
      <alignment vertical="center"/>
    </xf>
    <xf numFmtId="43" fontId="6" fillId="0" borderId="6" xfId="1" applyFont="1" applyBorder="1" applyAlignment="1">
      <alignment horizontal="right"/>
    </xf>
    <xf numFmtId="43" fontId="6" fillId="0" borderId="1" xfId="1" applyFont="1" applyFill="1" applyBorder="1" applyAlignment="1">
      <alignment horizontal="left" vertical="top" wrapText="1"/>
    </xf>
    <xf numFmtId="166" fontId="6" fillId="0" borderId="1" xfId="1" applyNumberFormat="1" applyFont="1" applyFill="1" applyBorder="1" applyAlignment="1">
      <alignment horizontal="right" vertical="top"/>
    </xf>
    <xf numFmtId="43" fontId="6" fillId="0" borderId="10" xfId="1" applyFont="1" applyBorder="1" applyAlignment="1">
      <alignment horizontal="right"/>
    </xf>
    <xf numFmtId="43" fontId="6" fillId="0" borderId="10" xfId="1" applyFont="1" applyBorder="1"/>
    <xf numFmtId="164" fontId="6" fillId="0" borderId="9" xfId="1" applyNumberFormat="1" applyFont="1" applyBorder="1" applyAlignment="1">
      <alignment horizontal="right" vertical="justify"/>
    </xf>
    <xf numFmtId="43" fontId="10" fillId="0" borderId="8" xfId="1" quotePrefix="1" applyFont="1" applyBorder="1" applyAlignment="1">
      <alignment wrapText="1"/>
    </xf>
    <xf numFmtId="43" fontId="6" fillId="0" borderId="13" xfId="1" applyFont="1" applyBorder="1"/>
    <xf numFmtId="43" fontId="10" fillId="0" borderId="13" xfId="1" applyFont="1" applyBorder="1"/>
    <xf numFmtId="164" fontId="5" fillId="0" borderId="10" xfId="1" applyNumberFormat="1" applyFont="1" applyFill="1" applyBorder="1" applyAlignment="1">
      <alignment horizontal="right" vertical="justify"/>
    </xf>
    <xf numFmtId="43" fontId="6" fillId="0" borderId="14" xfId="1" applyFont="1" applyFill="1" applyBorder="1"/>
    <xf numFmtId="43" fontId="6" fillId="0" borderId="6" xfId="1" applyFont="1" applyBorder="1" applyAlignment="1"/>
    <xf numFmtId="0" fontId="13" fillId="0" borderId="1" xfId="5" applyNumberFormat="1" applyFont="1" applyFill="1" applyBorder="1" applyAlignment="1">
      <alignment horizontal="left" vertical="top" wrapText="1"/>
    </xf>
    <xf numFmtId="0" fontId="13" fillId="0" borderId="6" xfId="5" applyNumberFormat="1" applyFont="1" applyFill="1" applyBorder="1" applyAlignment="1">
      <alignment horizontal="left" vertical="top" wrapText="1"/>
    </xf>
    <xf numFmtId="43" fontId="6" fillId="0" borderId="6" xfId="4" applyNumberFormat="1" applyFont="1" applyFill="1" applyBorder="1" applyAlignment="1">
      <alignment horizontal="center" vertical="center"/>
    </xf>
    <xf numFmtId="164" fontId="6" fillId="0" borderId="1" xfId="1" applyNumberFormat="1" applyFont="1" applyBorder="1" applyAlignment="1">
      <alignment horizontal="right" vertical="justify"/>
    </xf>
    <xf numFmtId="43" fontId="4" fillId="0" borderId="6" xfId="1" applyFont="1" applyBorder="1" applyAlignment="1">
      <alignment horizontal="justify" vertical="top" wrapText="1"/>
    </xf>
    <xf numFmtId="164" fontId="5" fillId="0" borderId="1" xfId="1" quotePrefix="1" applyNumberFormat="1" applyFont="1" applyFill="1" applyBorder="1" applyAlignment="1">
      <alignment horizontal="right"/>
    </xf>
    <xf numFmtId="43" fontId="8" fillId="0" borderId="6" xfId="1" applyFont="1" applyFill="1" applyBorder="1" applyAlignment="1">
      <alignment horizontal="left" vertical="top" wrapText="1"/>
    </xf>
    <xf numFmtId="43" fontId="6" fillId="0" borderId="6" xfId="1" applyFont="1" applyFill="1" applyBorder="1" applyAlignment="1">
      <alignment horizontal="right"/>
    </xf>
    <xf numFmtId="43" fontId="6" fillId="0" borderId="15" xfId="1" applyFont="1" applyBorder="1" applyAlignment="1">
      <alignment horizontal="center"/>
    </xf>
    <xf numFmtId="43" fontId="6" fillId="0" borderId="15" xfId="1" applyFont="1" applyBorder="1" applyAlignment="1">
      <alignment vertical="center"/>
    </xf>
    <xf numFmtId="43" fontId="6" fillId="0" borderId="6" xfId="1" applyFont="1" applyFill="1" applyBorder="1" applyAlignment="1">
      <alignment horizontal="left" vertical="top" wrapText="1"/>
    </xf>
    <xf numFmtId="43" fontId="6" fillId="0" borderId="10" xfId="1" applyFont="1" applyBorder="1" applyAlignment="1">
      <alignment horizontal="center"/>
    </xf>
    <xf numFmtId="43" fontId="6" fillId="0" borderId="14" xfId="1" applyFont="1" applyBorder="1"/>
    <xf numFmtId="43" fontId="6" fillId="0" borderId="1" xfId="1" applyFont="1" applyFill="1" applyBorder="1"/>
    <xf numFmtId="43" fontId="6" fillId="0" borderId="6" xfId="1" applyFont="1" applyBorder="1" applyAlignment="1">
      <alignment horizontal="center"/>
    </xf>
    <xf numFmtId="43" fontId="6" fillId="0" borderId="15" xfId="1" applyFont="1" applyBorder="1"/>
    <xf numFmtId="166" fontId="14" fillId="0" borderId="1" xfId="1" applyNumberFormat="1" applyFont="1" applyBorder="1" applyAlignment="1">
      <alignment horizontal="right" vertical="justify"/>
    </xf>
    <xf numFmtId="164" fontId="5" fillId="0" borderId="1" xfId="1" applyNumberFormat="1" applyFont="1" applyFill="1" applyBorder="1" applyAlignment="1">
      <alignment horizontal="right" vertical="center"/>
    </xf>
    <xf numFmtId="0" fontId="17" fillId="0" borderId="6" xfId="5" applyNumberFormat="1" applyFont="1" applyFill="1" applyBorder="1" applyAlignment="1">
      <alignment horizontal="justify" vertical="top"/>
    </xf>
    <xf numFmtId="0" fontId="13" fillId="0" borderId="6" xfId="5" applyNumberFormat="1" applyFont="1" applyFill="1" applyBorder="1" applyAlignment="1">
      <alignment horizontal="justify" vertical="top"/>
    </xf>
    <xf numFmtId="43" fontId="6" fillId="0" borderId="6" xfId="1" applyFont="1" applyFill="1" applyBorder="1" applyAlignment="1">
      <alignment horizontal="justify" wrapText="1"/>
    </xf>
    <xf numFmtId="43" fontId="8" fillId="0" borderId="6" xfId="1" applyFont="1" applyFill="1" applyBorder="1" applyAlignment="1">
      <alignment vertical="top" wrapText="1"/>
    </xf>
    <xf numFmtId="43" fontId="8" fillId="0" borderId="1" xfId="1" applyFont="1" applyFill="1" applyBorder="1" applyAlignment="1">
      <alignment wrapText="1"/>
    </xf>
    <xf numFmtId="0" fontId="13" fillId="0" borderId="1" xfId="5" applyNumberFormat="1" applyFont="1" applyFill="1" applyBorder="1" applyAlignment="1">
      <alignment horizontal="justify" vertical="top"/>
    </xf>
    <xf numFmtId="43" fontId="4" fillId="0" borderId="6" xfId="0" applyNumberFormat="1" applyFont="1" applyBorder="1" applyAlignment="1">
      <alignment horizontal="center"/>
    </xf>
    <xf numFmtId="43" fontId="6" fillId="0" borderId="6" xfId="1" applyFont="1" applyFill="1" applyBorder="1" applyAlignment="1">
      <alignment horizontal="justify" vertical="top" wrapText="1"/>
    </xf>
    <xf numFmtId="164" fontId="5" fillId="0" borderId="1" xfId="1" applyNumberFormat="1" applyFont="1" applyFill="1" applyBorder="1" applyAlignment="1">
      <alignment horizontal="right" vertical="top"/>
    </xf>
    <xf numFmtId="0" fontId="8" fillId="0" borderId="6" xfId="1" applyNumberFormat="1" applyFont="1" applyFill="1" applyBorder="1" applyAlignment="1">
      <alignment horizontal="left" vertical="top"/>
    </xf>
    <xf numFmtId="0" fontId="8" fillId="0" borderId="15" xfId="1" applyNumberFormat="1" applyFont="1" applyFill="1" applyBorder="1" applyAlignment="1">
      <alignment horizontal="justify"/>
    </xf>
    <xf numFmtId="164" fontId="5" fillId="0" borderId="6" xfId="1" applyNumberFormat="1" applyFont="1" applyFill="1" applyBorder="1" applyAlignment="1">
      <alignment horizontal="right" vertical="top"/>
    </xf>
    <xf numFmtId="43" fontId="8" fillId="0" borderId="6" xfId="1" applyFont="1" applyFill="1" applyBorder="1" applyAlignment="1">
      <alignment horizontal="left" wrapText="1"/>
    </xf>
    <xf numFmtId="0" fontId="13" fillId="0" borderId="6" xfId="6" applyNumberFormat="1" applyFont="1" applyFill="1" applyBorder="1" applyAlignment="1">
      <alignment vertical="top" wrapText="1"/>
    </xf>
    <xf numFmtId="164" fontId="6" fillId="3" borderId="3" xfId="1" applyNumberFormat="1" applyFont="1" applyFill="1" applyBorder="1" applyAlignment="1">
      <alignment horizontal="right" vertical="justify"/>
    </xf>
    <xf numFmtId="43" fontId="6" fillId="3" borderId="4" xfId="1" applyFont="1" applyFill="1" applyBorder="1" applyAlignment="1">
      <alignment horizontal="right"/>
    </xf>
    <xf numFmtId="165" fontId="6" fillId="3" borderId="4" xfId="1" applyNumberFormat="1" applyFont="1" applyFill="1" applyBorder="1" applyAlignment="1">
      <alignment horizontal="center"/>
    </xf>
    <xf numFmtId="43" fontId="6" fillId="3" borderId="4" xfId="1" applyFont="1" applyFill="1" applyBorder="1"/>
    <xf numFmtId="43" fontId="6" fillId="3" borderId="5" xfId="1" applyFont="1" applyFill="1" applyBorder="1"/>
    <xf numFmtId="166" fontId="4" fillId="0" borderId="6" xfId="1" applyNumberFormat="1" applyFont="1" applyBorder="1" applyAlignment="1">
      <alignment horizontal="right"/>
    </xf>
    <xf numFmtId="43" fontId="7" fillId="0" borderId="9" xfId="1" applyFont="1" applyFill="1" applyBorder="1" applyAlignment="1">
      <alignment horizontal="centerContinuous" wrapText="1"/>
    </xf>
    <xf numFmtId="0" fontId="8" fillId="0" borderId="6" xfId="1" applyNumberFormat="1" applyFont="1" applyFill="1" applyBorder="1" applyAlignment="1">
      <alignment horizontal="left" vertical="top" wrapText="1"/>
    </xf>
    <xf numFmtId="43" fontId="6" fillId="0" borderId="6" xfId="1" applyFont="1" applyFill="1" applyBorder="1" applyAlignment="1">
      <alignment horizontal="center" vertical="top"/>
    </xf>
    <xf numFmtId="43" fontId="6" fillId="0" borderId="6" xfId="1" applyFont="1" applyBorder="1" applyAlignment="1">
      <alignment vertical="top"/>
    </xf>
    <xf numFmtId="0" fontId="0" fillId="0" borderId="0" xfId="0" applyAlignment="1">
      <alignment vertical="top"/>
    </xf>
    <xf numFmtId="0" fontId="5" fillId="0" borderId="0" xfId="0" applyFont="1" applyAlignment="1">
      <alignment horizontal="left"/>
    </xf>
    <xf numFmtId="0" fontId="18" fillId="0" borderId="0" xfId="0" applyFont="1" applyAlignment="1">
      <alignment horizontal="right"/>
    </xf>
    <xf numFmtId="43" fontId="5" fillId="3" borderId="4" xfId="1" applyFont="1" applyFill="1" applyBorder="1" applyAlignment="1">
      <alignment horizontal="center" wrapText="1"/>
    </xf>
    <xf numFmtId="43" fontId="7" fillId="0" borderId="13" xfId="1" applyFont="1" applyFill="1" applyBorder="1" applyAlignment="1">
      <alignment horizontal="centerContinuous" wrapText="1"/>
    </xf>
    <xf numFmtId="43" fontId="6" fillId="0" borderId="6" xfId="1" applyFont="1" applyFill="1" applyBorder="1" applyAlignment="1">
      <alignment horizontal="left" vertical="top"/>
    </xf>
    <xf numFmtId="43" fontId="6" fillId="0" borderId="10" xfId="1" applyFont="1" applyBorder="1" applyAlignment="1">
      <alignment vertical="center"/>
    </xf>
    <xf numFmtId="0" fontId="13" fillId="0" borderId="10" xfId="5" applyNumberFormat="1" applyFont="1" applyFill="1" applyBorder="1" applyAlignment="1">
      <alignment horizontal="justify" vertical="top"/>
    </xf>
    <xf numFmtId="43" fontId="6" fillId="0" borderId="11" xfId="1" applyFont="1" applyFill="1" applyBorder="1" applyAlignment="1">
      <alignment horizontal="left" vertical="top" wrapText="1"/>
    </xf>
    <xf numFmtId="43" fontId="10" fillId="3" borderId="20" xfId="1" applyFont="1" applyFill="1" applyBorder="1" applyAlignment="1">
      <alignment horizontal="center" vertical="center" wrapText="1"/>
    </xf>
    <xf numFmtId="43" fontId="10" fillId="3" borderId="3" xfId="1" applyFont="1" applyFill="1" applyBorder="1" applyAlignment="1">
      <alignment horizontal="center" vertical="center"/>
    </xf>
    <xf numFmtId="43" fontId="11" fillId="3" borderId="4" xfId="1" applyFont="1" applyFill="1" applyBorder="1" applyAlignment="1">
      <alignment horizontal="center" vertical="top"/>
    </xf>
    <xf numFmtId="165" fontId="11" fillId="3" borderId="5" xfId="1" applyNumberFormat="1" applyFont="1" applyFill="1" applyBorder="1" applyAlignment="1">
      <alignment horizontal="center" vertical="top"/>
    </xf>
    <xf numFmtId="43" fontId="10" fillId="3" borderId="2" xfId="1" applyFont="1" applyFill="1" applyBorder="1" applyAlignment="1">
      <alignment horizontal="center" vertical="center" wrapText="1"/>
    </xf>
    <xf numFmtId="1" fontId="11" fillId="5" borderId="21" xfId="1" applyNumberFormat="1" applyFont="1" applyFill="1" applyBorder="1" applyAlignment="1">
      <alignment horizontal="center" vertical="center"/>
    </xf>
    <xf numFmtId="0" fontId="19" fillId="0" borderId="0" xfId="0" applyFont="1"/>
    <xf numFmtId="165" fontId="11" fillId="3" borderId="17" xfId="1" applyNumberFormat="1" applyFont="1" applyFill="1" applyBorder="1"/>
    <xf numFmtId="43" fontId="11" fillId="3" borderId="16" xfId="1" applyFont="1" applyFill="1" applyBorder="1" applyAlignment="1">
      <alignment vertical="center"/>
    </xf>
    <xf numFmtId="43" fontId="11" fillId="5" borderId="17" xfId="1" applyFont="1" applyFill="1" applyBorder="1" applyAlignment="1">
      <alignment horizontal="left" vertical="center"/>
    </xf>
    <xf numFmtId="43" fontId="11" fillId="3" borderId="17" xfId="1" applyFont="1" applyFill="1" applyBorder="1" applyAlignment="1">
      <alignment horizontal="right"/>
    </xf>
    <xf numFmtId="0" fontId="2" fillId="4" borderId="2" xfId="2" applyFont="1" applyFill="1" applyBorder="1" applyAlignment="1">
      <alignment horizontal="center" vertical="center"/>
    </xf>
    <xf numFmtId="43" fontId="6" fillId="0" borderId="11" xfId="1" applyFont="1" applyFill="1" applyBorder="1"/>
    <xf numFmtId="0" fontId="19" fillId="5" borderId="22" xfId="7" applyFill="1" applyBorder="1"/>
    <xf numFmtId="0" fontId="19" fillId="5" borderId="23" xfId="7" applyFill="1" applyBorder="1"/>
    <xf numFmtId="0" fontId="19" fillId="5" borderId="24" xfId="7" applyFill="1" applyBorder="1"/>
    <xf numFmtId="0" fontId="19" fillId="0" borderId="0" xfId="7"/>
    <xf numFmtId="0" fontId="19" fillId="5" borderId="25" xfId="7" applyFill="1" applyBorder="1"/>
    <xf numFmtId="0" fontId="19" fillId="5" borderId="0" xfId="7" applyFill="1"/>
    <xf numFmtId="0" fontId="19" fillId="5" borderId="26" xfId="7" applyFill="1" applyBorder="1"/>
    <xf numFmtId="0" fontId="20" fillId="5" borderId="0" xfId="7" applyFont="1" applyFill="1"/>
    <xf numFmtId="0" fontId="21" fillId="5" borderId="26" xfId="7" applyFont="1" applyFill="1" applyBorder="1" applyAlignment="1">
      <alignment horizontal="right" vertical="center"/>
    </xf>
    <xf numFmtId="0" fontId="9" fillId="5" borderId="0" xfId="7" applyFont="1" applyFill="1"/>
    <xf numFmtId="0" fontId="23" fillId="5" borderId="26" xfId="7" applyFont="1" applyFill="1" applyBorder="1" applyAlignment="1">
      <alignment horizontal="right" vertical="center"/>
    </xf>
    <xf numFmtId="0" fontId="24" fillId="5" borderId="25" xfId="7" applyFont="1" applyFill="1" applyBorder="1"/>
    <xf numFmtId="0" fontId="25" fillId="5" borderId="0" xfId="7" applyFont="1" applyFill="1" applyAlignment="1">
      <alignment horizontal="left" vertical="center"/>
    </xf>
    <xf numFmtId="0" fontId="26" fillId="5" borderId="26" xfId="7" applyFont="1" applyFill="1" applyBorder="1" applyAlignment="1">
      <alignment horizontal="right" vertical="center"/>
    </xf>
    <xf numFmtId="49" fontId="24" fillId="5" borderId="26" xfId="7" applyNumberFormat="1" applyFont="1" applyFill="1" applyBorder="1" applyAlignment="1">
      <alignment horizontal="right"/>
    </xf>
    <xf numFmtId="0" fontId="30" fillId="5" borderId="0" xfId="7" applyFont="1" applyFill="1"/>
    <xf numFmtId="0" fontId="21" fillId="5" borderId="0" xfId="7" applyFont="1" applyFill="1" applyAlignment="1">
      <alignment horizontal="right" vertical="center"/>
    </xf>
    <xf numFmtId="0" fontId="23" fillId="5" borderId="0" xfId="7" applyFont="1" applyFill="1" applyAlignment="1">
      <alignment horizontal="right" vertical="center"/>
    </xf>
    <xf numFmtId="49" fontId="12" fillId="5" borderId="0" xfId="7" applyNumberFormat="1" applyFont="1" applyFill="1" applyAlignment="1">
      <alignment horizontal="right"/>
    </xf>
    <xf numFmtId="0" fontId="19" fillId="5" borderId="27" xfId="7" applyFill="1" applyBorder="1"/>
    <xf numFmtId="0" fontId="19" fillId="5" borderId="28" xfId="7" applyFill="1" applyBorder="1"/>
    <xf numFmtId="0" fontId="19" fillId="5" borderId="29" xfId="7" applyFill="1" applyBorder="1"/>
    <xf numFmtId="164" fontId="10" fillId="0" borderId="3" xfId="5" applyNumberFormat="1" applyFont="1" applyFill="1" applyBorder="1" applyAlignment="1">
      <alignment horizontal="right" vertical="justify"/>
    </xf>
    <xf numFmtId="43" fontId="10" fillId="0" borderId="4" xfId="5" applyFont="1" applyFill="1" applyBorder="1" applyAlignment="1">
      <alignment horizontal="left"/>
    </xf>
    <xf numFmtId="43" fontId="10" fillId="0" borderId="4" xfId="5" applyFont="1" applyFill="1" applyBorder="1" applyAlignment="1">
      <alignment horizontal="right"/>
    </xf>
    <xf numFmtId="165" fontId="10" fillId="0" borderId="4" xfId="5" applyNumberFormat="1" applyFont="1" applyFill="1" applyBorder="1"/>
    <xf numFmtId="43" fontId="10" fillId="0" borderId="2" xfId="5" applyFont="1" applyFill="1" applyBorder="1" applyAlignment="1">
      <alignment horizontal="right" vertical="center"/>
    </xf>
    <xf numFmtId="167" fontId="18" fillId="0" borderId="0" xfId="0" applyNumberFormat="1" applyFont="1" applyAlignment="1">
      <alignment horizontal="left"/>
    </xf>
    <xf numFmtId="43" fontId="6" fillId="0" borderId="0" xfId="1" applyFont="1" applyFill="1" applyBorder="1" applyAlignment="1">
      <alignment horizontal="center" vertical="center"/>
    </xf>
    <xf numFmtId="43" fontId="6" fillId="0" borderId="0" xfId="1" applyFont="1" applyBorder="1" applyAlignment="1">
      <alignment horizontal="center" vertical="center"/>
    </xf>
    <xf numFmtId="43" fontId="6" fillId="0" borderId="0" xfId="1" applyFont="1" applyBorder="1" applyAlignment="1">
      <alignment vertical="center"/>
    </xf>
    <xf numFmtId="164" fontId="6" fillId="3" borderId="11" xfId="1" applyNumberFormat="1" applyFont="1" applyFill="1" applyBorder="1" applyAlignment="1">
      <alignment horizontal="right" vertical="justify"/>
    </xf>
    <xf numFmtId="43" fontId="5" fillId="3" borderId="12" xfId="1" quotePrefix="1" applyFont="1" applyFill="1" applyBorder="1" applyAlignment="1">
      <alignment horizontal="center" wrapText="1"/>
    </xf>
    <xf numFmtId="43" fontId="6" fillId="3" borderId="12" xfId="1" applyFont="1" applyFill="1" applyBorder="1" applyAlignment="1">
      <alignment horizontal="right"/>
    </xf>
    <xf numFmtId="165" fontId="6" fillId="3" borderId="12" xfId="1" applyNumberFormat="1" applyFont="1" applyFill="1" applyBorder="1" applyAlignment="1">
      <alignment horizontal="center"/>
    </xf>
    <xf numFmtId="43" fontId="6" fillId="3" borderId="12" xfId="1" applyFont="1" applyFill="1" applyBorder="1"/>
    <xf numFmtId="43" fontId="6" fillId="3" borderId="14" xfId="1" applyFont="1" applyFill="1" applyBorder="1"/>
    <xf numFmtId="164" fontId="6" fillId="0" borderId="22" xfId="1" applyNumberFormat="1" applyFont="1" applyBorder="1" applyAlignment="1">
      <alignment horizontal="right" vertical="justify"/>
    </xf>
    <xf numFmtId="43" fontId="10" fillId="0" borderId="23" xfId="1" quotePrefix="1" applyFont="1" applyBorder="1" applyAlignment="1">
      <alignment wrapText="1"/>
    </xf>
    <xf numFmtId="43" fontId="11" fillId="0" borderId="30" xfId="1" applyFont="1" applyBorder="1" applyAlignment="1"/>
    <xf numFmtId="165" fontId="6" fillId="0" borderId="30" xfId="1" applyNumberFormat="1" applyFont="1" applyBorder="1" applyAlignment="1">
      <alignment horizontal="center"/>
    </xf>
    <xf numFmtId="43" fontId="6" fillId="0" borderId="30" xfId="1" applyFont="1" applyBorder="1"/>
    <xf numFmtId="43" fontId="10" fillId="0" borderId="31" xfId="1" applyFont="1" applyBorder="1"/>
    <xf numFmtId="164" fontId="5" fillId="0" borderId="27" xfId="1" applyNumberFormat="1" applyFont="1" applyFill="1" applyBorder="1" applyAlignment="1">
      <alignment horizontal="right" vertical="justify"/>
    </xf>
    <xf numFmtId="165" fontId="5" fillId="0" borderId="32" xfId="1" applyNumberFormat="1" applyFont="1" applyFill="1" applyBorder="1" applyAlignment="1">
      <alignment horizontal="center"/>
    </xf>
    <xf numFmtId="43" fontId="6" fillId="0" borderId="32" xfId="1" applyFont="1" applyFill="1" applyBorder="1"/>
    <xf numFmtId="43" fontId="6" fillId="0" borderId="33" xfId="1" applyFont="1" applyFill="1" applyBorder="1"/>
    <xf numFmtId="0" fontId="22" fillId="5" borderId="0" xfId="7" applyFont="1" applyFill="1" applyAlignment="1">
      <alignment horizontal="center" vertical="center"/>
    </xf>
    <xf numFmtId="0" fontId="27" fillId="5" borderId="25" xfId="7" applyFont="1" applyFill="1" applyBorder="1" applyAlignment="1">
      <alignment horizontal="center" vertical="center" wrapText="1"/>
    </xf>
    <xf numFmtId="0" fontId="27" fillId="5" borderId="0" xfId="7" applyFont="1" applyFill="1" applyAlignment="1">
      <alignment horizontal="center" vertical="center" wrapText="1"/>
    </xf>
    <xf numFmtId="0" fontId="27" fillId="5" borderId="26" xfId="7" applyFont="1" applyFill="1" applyBorder="1" applyAlignment="1">
      <alignment horizontal="center" vertical="center" wrapText="1"/>
    </xf>
    <xf numFmtId="0" fontId="28" fillId="5" borderId="25" xfId="7" applyFont="1" applyFill="1" applyBorder="1" applyAlignment="1">
      <alignment horizontal="center" vertical="center" wrapText="1"/>
    </xf>
    <xf numFmtId="0" fontId="28" fillId="5" borderId="0" xfId="7" applyFont="1" applyFill="1" applyAlignment="1">
      <alignment horizontal="center" vertical="center" wrapText="1"/>
    </xf>
    <xf numFmtId="0" fontId="28" fillId="5" borderId="26" xfId="7" applyFont="1" applyFill="1" applyBorder="1" applyAlignment="1">
      <alignment horizontal="center" vertical="center" wrapText="1"/>
    </xf>
    <xf numFmtId="0" fontId="29" fillId="5" borderId="0" xfId="7" applyFont="1" applyFill="1" applyAlignment="1">
      <alignment horizontal="left" vertical="center"/>
    </xf>
    <xf numFmtId="49" fontId="31" fillId="5" borderId="25" xfId="7" applyNumberFormat="1" applyFont="1" applyFill="1" applyBorder="1" applyAlignment="1">
      <alignment horizontal="center" vertical="center"/>
    </xf>
    <xf numFmtId="49" fontId="31" fillId="5" borderId="0" xfId="7" applyNumberFormat="1" applyFont="1" applyFill="1" applyAlignment="1">
      <alignment horizontal="center" vertical="center"/>
    </xf>
    <xf numFmtId="49" fontId="31" fillId="5" borderId="26" xfId="7" applyNumberFormat="1" applyFont="1" applyFill="1" applyBorder="1" applyAlignment="1">
      <alignment horizontal="center" vertical="center"/>
    </xf>
    <xf numFmtId="43" fontId="10" fillId="3" borderId="18" xfId="1" applyFont="1" applyFill="1" applyBorder="1" applyAlignment="1">
      <alignment horizontal="center" vertical="center"/>
    </xf>
    <xf numFmtId="43" fontId="10" fillId="3" borderId="19" xfId="1" applyFont="1" applyFill="1" applyBorder="1" applyAlignment="1">
      <alignment horizontal="center" vertical="center"/>
    </xf>
    <xf numFmtId="4" fontId="14" fillId="0" borderId="0" xfId="0" applyNumberFormat="1" applyFont="1" applyAlignment="1">
      <alignment horizontal="center"/>
    </xf>
    <xf numFmtId="0" fontId="32" fillId="0" borderId="0" xfId="0" applyFont="1" applyAlignment="1">
      <alignment horizontal="center" vertical="center"/>
    </xf>
    <xf numFmtId="43" fontId="10" fillId="0" borderId="11" xfId="1" quotePrefix="1" applyFont="1" applyFill="1" applyBorder="1" applyAlignment="1">
      <alignment wrapText="1"/>
    </xf>
    <xf numFmtId="43" fontId="10" fillId="0" borderId="12" xfId="1" quotePrefix="1" applyFont="1" applyFill="1" applyBorder="1" applyAlignment="1">
      <alignment wrapText="1"/>
    </xf>
    <xf numFmtId="0" fontId="33" fillId="3" borderId="0" xfId="1" applyNumberFormat="1" applyFont="1" applyFill="1" applyBorder="1" applyAlignment="1">
      <alignment horizontal="center" vertical="center" wrapText="1"/>
    </xf>
    <xf numFmtId="0" fontId="34" fillId="0" borderId="0" xfId="0" applyFont="1" applyAlignment="1">
      <alignment horizontal="center" wrapText="1"/>
    </xf>
    <xf numFmtId="0" fontId="3" fillId="3" borderId="0" xfId="1" applyNumberFormat="1" applyFont="1" applyFill="1" applyBorder="1" applyAlignment="1">
      <alignment horizontal="left" vertical="top" wrapText="1"/>
    </xf>
    <xf numFmtId="0" fontId="4" fillId="0" borderId="0" xfId="0" applyFont="1" applyAlignment="1">
      <alignment horizontal="left" vertical="top" wrapText="1"/>
    </xf>
    <xf numFmtId="43" fontId="10" fillId="0" borderId="28" xfId="1" quotePrefix="1" applyFont="1" applyFill="1" applyBorder="1" applyAlignment="1">
      <alignment wrapText="1"/>
    </xf>
  </cellXfs>
  <cellStyles count="8">
    <cellStyle name="20% - Accent4" xfId="2" builtinId="42"/>
    <cellStyle name="Comma" xfId="1" builtinId="3"/>
    <cellStyle name="Comma 2" xfId="6" xr:uid="{BE8AA03E-FF3F-490E-9DEF-4F8607D10FA1}"/>
    <cellStyle name="Comma 3" xfId="5" xr:uid="{15D43EC9-3987-4D6E-87D7-47664D6DB7A0}"/>
    <cellStyle name="Comma_Copy of Marikil BoQ- soft copy" xfId="4" xr:uid="{7C4B8118-E102-4CBC-AD06-F9E2AABF5CA7}"/>
    <cellStyle name="Normal" xfId="0" builtinId="0"/>
    <cellStyle name="Normal 2" xfId="3" xr:uid="{A4A4C58A-236E-4926-BA52-A6C1C61645EB}"/>
    <cellStyle name="Normal 3" xfId="7" xr:uid="{12AF6EBB-06F3-4957-84B9-0E10E38356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921D9-FF32-499C-9BB3-63761855D1C6}">
  <dimension ref="A1:G37"/>
  <sheetViews>
    <sheetView zoomScaleNormal="100" workbookViewId="0">
      <selection activeCell="A9" sqref="A9"/>
    </sheetView>
  </sheetViews>
  <sheetFormatPr defaultColWidth="12" defaultRowHeight="15.75"/>
  <cols>
    <col min="1" max="1" width="12" style="117"/>
    <col min="2" max="2" width="52.85546875" style="117" customWidth="1"/>
    <col min="3" max="16384" width="12" style="117"/>
  </cols>
  <sheetData>
    <row r="1" spans="1:7">
      <c r="A1" s="114"/>
      <c r="B1" s="115"/>
      <c r="C1" s="115"/>
      <c r="D1" s="115"/>
      <c r="E1" s="115"/>
      <c r="F1" s="115"/>
      <c r="G1" s="116"/>
    </row>
    <row r="2" spans="1:7">
      <c r="A2" s="118"/>
      <c r="B2" s="119"/>
      <c r="C2" s="119"/>
      <c r="D2" s="119"/>
      <c r="E2" s="119"/>
      <c r="F2" s="119"/>
      <c r="G2" s="120"/>
    </row>
    <row r="3" spans="1:7" ht="17.25">
      <c r="A3" s="118"/>
      <c r="B3" s="119"/>
      <c r="C3" s="119"/>
      <c r="D3" s="119"/>
      <c r="E3" s="121"/>
      <c r="F3" s="119"/>
      <c r="G3" s="122"/>
    </row>
    <row r="4" spans="1:7" ht="17.25">
      <c r="A4" s="118"/>
      <c r="B4" s="119"/>
      <c r="C4" s="119"/>
      <c r="D4" s="119"/>
      <c r="E4" s="119"/>
      <c r="F4" s="119"/>
      <c r="G4" s="122"/>
    </row>
    <row r="5" spans="1:7">
      <c r="A5" s="118"/>
      <c r="B5" s="123"/>
      <c r="C5" s="119"/>
      <c r="D5" s="119"/>
      <c r="E5" s="119"/>
      <c r="F5" s="119"/>
      <c r="G5" s="120"/>
    </row>
    <row r="6" spans="1:7" ht="41.25">
      <c r="A6" s="118"/>
      <c r="B6" s="161" t="s">
        <v>0</v>
      </c>
      <c r="C6" s="161"/>
      <c r="D6" s="161"/>
      <c r="E6" s="161"/>
      <c r="F6" s="161"/>
      <c r="G6" s="124"/>
    </row>
    <row r="7" spans="1:7">
      <c r="A7" s="125"/>
      <c r="B7" s="126"/>
      <c r="C7" s="126"/>
      <c r="D7" s="126"/>
      <c r="E7" s="126"/>
      <c r="F7" s="126"/>
      <c r="G7" s="127"/>
    </row>
    <row r="8" spans="1:7" ht="134.1" customHeight="1">
      <c r="A8" s="162" t="str">
        <f>BOQ!A2</f>
        <v>Project: IGMH-TF-AHU-ROOFING</v>
      </c>
      <c r="B8" s="163"/>
      <c r="C8" s="163"/>
      <c r="D8" s="163"/>
      <c r="E8" s="163"/>
      <c r="F8" s="163"/>
      <c r="G8" s="164"/>
    </row>
    <row r="9" spans="1:7">
      <c r="A9" s="125"/>
      <c r="B9" s="126"/>
      <c r="C9" s="126"/>
      <c r="D9" s="126"/>
      <c r="E9" s="126"/>
      <c r="F9" s="126"/>
      <c r="G9" s="128"/>
    </row>
    <row r="10" spans="1:7" ht="19.5">
      <c r="A10" s="165" t="s">
        <v>88</v>
      </c>
      <c r="B10" s="166"/>
      <c r="C10" s="166"/>
      <c r="D10" s="166"/>
      <c r="E10" s="166"/>
      <c r="F10" s="166"/>
      <c r="G10" s="167"/>
    </row>
    <row r="11" spans="1:7" ht="24.75">
      <c r="A11" s="118"/>
      <c r="B11" s="168"/>
      <c r="C11" s="168"/>
      <c r="D11" s="168"/>
      <c r="E11" s="168"/>
      <c r="F11" s="168"/>
      <c r="G11" s="120"/>
    </row>
    <row r="12" spans="1:7" ht="16.5">
      <c r="A12" s="118"/>
      <c r="B12" s="129"/>
      <c r="C12" s="129"/>
      <c r="D12" s="129"/>
      <c r="E12" s="129"/>
      <c r="F12" s="129"/>
      <c r="G12" s="120"/>
    </row>
    <row r="13" spans="1:7" ht="16.5">
      <c r="A13" s="118"/>
      <c r="B13" s="129"/>
      <c r="C13" s="129"/>
      <c r="D13" s="129"/>
      <c r="E13" s="129"/>
      <c r="F13" s="129"/>
      <c r="G13" s="120"/>
    </row>
    <row r="14" spans="1:7" ht="16.5">
      <c r="A14" s="118"/>
      <c r="B14" s="129"/>
      <c r="C14" s="129"/>
      <c r="D14" s="129"/>
      <c r="E14" s="129"/>
      <c r="F14" s="129"/>
      <c r="G14" s="120"/>
    </row>
    <row r="15" spans="1:7" ht="18.75">
      <c r="A15" s="169" t="s">
        <v>89</v>
      </c>
      <c r="B15" s="170"/>
      <c r="C15" s="170"/>
      <c r="D15" s="170"/>
      <c r="E15" s="170"/>
      <c r="F15" s="170"/>
      <c r="G15" s="171"/>
    </row>
    <row r="16" spans="1:7" ht="16.5">
      <c r="A16" s="118"/>
      <c r="B16" s="129"/>
      <c r="C16" s="129"/>
      <c r="D16" s="129"/>
      <c r="E16" s="129"/>
      <c r="F16" s="129"/>
      <c r="G16" s="120"/>
    </row>
    <row r="17" spans="1:7" ht="16.5">
      <c r="A17" s="118"/>
      <c r="B17" s="129"/>
      <c r="C17" s="129"/>
      <c r="D17" s="129"/>
      <c r="E17" s="129"/>
      <c r="F17" s="129"/>
      <c r="G17" s="120"/>
    </row>
    <row r="18" spans="1:7">
      <c r="A18" s="118"/>
      <c r="B18" s="119"/>
      <c r="C18" s="119"/>
      <c r="D18" s="119"/>
      <c r="E18" s="119"/>
      <c r="F18" s="119"/>
      <c r="G18" s="120"/>
    </row>
    <row r="19" spans="1:7" ht="17.25">
      <c r="A19" s="118"/>
      <c r="B19" s="119"/>
      <c r="C19" s="121"/>
      <c r="D19" s="119"/>
      <c r="E19" s="130"/>
      <c r="F19" s="119"/>
      <c r="G19" s="120"/>
    </row>
    <row r="20" spans="1:7" ht="17.25">
      <c r="A20" s="118"/>
      <c r="B20" s="119"/>
      <c r="C20" s="119"/>
      <c r="D20" s="119"/>
      <c r="E20" s="130"/>
      <c r="F20" s="119"/>
      <c r="G20" s="120"/>
    </row>
    <row r="21" spans="1:7">
      <c r="A21" s="118"/>
      <c r="B21" s="119"/>
      <c r="C21" s="119"/>
      <c r="D21" s="119"/>
      <c r="E21" s="119"/>
      <c r="F21" s="119"/>
      <c r="G21" s="120"/>
    </row>
    <row r="22" spans="1:7">
      <c r="A22" s="118"/>
      <c r="B22" s="119"/>
      <c r="C22" s="119"/>
      <c r="D22" s="119"/>
      <c r="E22" s="131"/>
      <c r="F22" s="119"/>
      <c r="G22" s="120"/>
    </row>
    <row r="23" spans="1:7">
      <c r="A23" s="118"/>
      <c r="B23" s="119"/>
      <c r="C23" s="119"/>
      <c r="D23" s="119"/>
      <c r="E23" s="132"/>
      <c r="F23" s="119"/>
      <c r="G23" s="120"/>
    </row>
    <row r="24" spans="1:7">
      <c r="A24" s="118"/>
      <c r="B24" s="119"/>
      <c r="C24" s="119"/>
      <c r="D24" s="119"/>
      <c r="E24" s="119"/>
      <c r="F24" s="119"/>
      <c r="G24" s="120"/>
    </row>
    <row r="25" spans="1:7">
      <c r="A25" s="118"/>
      <c r="B25" s="119"/>
      <c r="C25" s="119"/>
      <c r="D25" s="119"/>
      <c r="E25" s="119"/>
      <c r="F25" s="119"/>
      <c r="G25" s="120"/>
    </row>
    <row r="26" spans="1:7">
      <c r="A26" s="118"/>
      <c r="B26" s="119"/>
      <c r="C26" s="119"/>
      <c r="D26" s="119"/>
      <c r="E26" s="119"/>
      <c r="F26" s="119"/>
      <c r="G26" s="120"/>
    </row>
    <row r="27" spans="1:7">
      <c r="A27" s="118"/>
      <c r="B27" s="119"/>
      <c r="C27" s="119"/>
      <c r="D27" s="119"/>
      <c r="E27" s="119"/>
      <c r="F27" s="119"/>
      <c r="G27" s="120"/>
    </row>
    <row r="28" spans="1:7">
      <c r="A28" s="118"/>
      <c r="B28" s="119"/>
      <c r="C28" s="119"/>
      <c r="D28" s="119"/>
      <c r="E28" s="119"/>
      <c r="F28" s="119"/>
      <c r="G28" s="120"/>
    </row>
    <row r="29" spans="1:7">
      <c r="A29" s="118"/>
      <c r="B29" s="119"/>
      <c r="C29" s="119"/>
      <c r="D29" s="119"/>
      <c r="E29" s="119"/>
      <c r="F29" s="119"/>
      <c r="G29" s="120"/>
    </row>
    <row r="30" spans="1:7">
      <c r="A30" s="118"/>
      <c r="B30" s="119"/>
      <c r="C30" s="119"/>
      <c r="D30" s="119"/>
      <c r="E30" s="119"/>
      <c r="F30" s="119"/>
      <c r="G30" s="120"/>
    </row>
    <row r="31" spans="1:7">
      <c r="A31" s="118"/>
      <c r="B31" s="119"/>
      <c r="C31" s="119"/>
      <c r="D31" s="119"/>
      <c r="E31" s="119"/>
      <c r="F31" s="119"/>
      <c r="G31" s="120"/>
    </row>
    <row r="32" spans="1:7">
      <c r="A32" s="118"/>
      <c r="B32" s="119"/>
      <c r="C32" s="119"/>
      <c r="D32" s="119"/>
      <c r="E32" s="119"/>
      <c r="F32" s="119"/>
      <c r="G32" s="120"/>
    </row>
    <row r="33" spans="1:7">
      <c r="A33" s="118"/>
      <c r="B33" s="119"/>
      <c r="C33" s="119"/>
      <c r="D33" s="119"/>
      <c r="E33" s="119"/>
      <c r="F33" s="119"/>
      <c r="G33" s="120"/>
    </row>
    <row r="34" spans="1:7">
      <c r="A34" s="118"/>
      <c r="B34" s="119"/>
      <c r="C34" s="119"/>
      <c r="D34" s="119"/>
      <c r="E34" s="119"/>
      <c r="F34" s="119"/>
      <c r="G34" s="120"/>
    </row>
    <row r="35" spans="1:7">
      <c r="A35" s="118"/>
      <c r="B35" s="119"/>
      <c r="C35" s="119"/>
      <c r="D35" s="119"/>
      <c r="E35" s="119"/>
      <c r="F35" s="119"/>
      <c r="G35" s="120"/>
    </row>
    <row r="36" spans="1:7">
      <c r="A36" s="118"/>
      <c r="B36" s="119"/>
      <c r="C36" s="119"/>
      <c r="D36" s="119"/>
      <c r="E36" s="119"/>
      <c r="F36" s="119"/>
      <c r="G36" s="120"/>
    </row>
    <row r="37" spans="1:7" ht="16.5" thickBot="1">
      <c r="A37" s="133"/>
      <c r="B37" s="134"/>
      <c r="C37" s="134"/>
      <c r="D37" s="134"/>
      <c r="E37" s="134"/>
      <c r="F37" s="134"/>
      <c r="G37" s="135"/>
    </row>
  </sheetData>
  <mergeCells count="5">
    <mergeCell ref="B6:F6"/>
    <mergeCell ref="A8:G8"/>
    <mergeCell ref="A10:G10"/>
    <mergeCell ref="B11:F11"/>
    <mergeCell ref="A15:G15"/>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0123-3505-4DE2-A37A-062FA646AFD8}">
  <sheetPr>
    <pageSetUpPr fitToPage="1"/>
  </sheetPr>
  <dimension ref="A1:E15"/>
  <sheetViews>
    <sheetView zoomScaleNormal="100" zoomScaleSheetLayoutView="110" workbookViewId="0">
      <selection activeCell="F19" sqref="F19"/>
    </sheetView>
  </sheetViews>
  <sheetFormatPr defaultRowHeight="15"/>
  <cols>
    <col min="2" max="2" width="11.140625" customWidth="1"/>
    <col min="4" max="4" width="28.140625" customWidth="1"/>
    <col min="5" max="5" width="16.28515625" customWidth="1"/>
  </cols>
  <sheetData>
    <row r="1" spans="1:5">
      <c r="A1" s="93"/>
      <c r="B1" s="93"/>
      <c r="C1" s="93"/>
      <c r="D1" s="93"/>
      <c r="E1" s="93"/>
    </row>
    <row r="2" spans="1:5" ht="19.5" customHeight="1">
      <c r="A2" s="175" t="s">
        <v>0</v>
      </c>
      <c r="B2" s="175"/>
      <c r="C2" s="175"/>
      <c r="D2" s="175"/>
      <c r="E2" s="175"/>
    </row>
    <row r="3" spans="1:5">
      <c r="A3" s="94" t="s">
        <v>75</v>
      </c>
      <c r="B3" s="141">
        <v>45790</v>
      </c>
      <c r="C3" s="174" t="s">
        <v>76</v>
      </c>
      <c r="D3" s="174"/>
      <c r="E3" s="174"/>
    </row>
    <row r="4" spans="1:5" ht="15.75" thickBot="1"/>
    <row r="5" spans="1:5" ht="19.5" customHeight="1">
      <c r="A5" s="172" t="s">
        <v>77</v>
      </c>
      <c r="B5" s="173"/>
      <c r="C5" s="173"/>
      <c r="D5" s="173"/>
      <c r="E5" s="173"/>
    </row>
    <row r="6" spans="1:5" ht="15.75">
      <c r="A6" s="101" t="s">
        <v>78</v>
      </c>
      <c r="B6" s="102" t="s">
        <v>79</v>
      </c>
      <c r="C6" s="103"/>
      <c r="D6" s="104"/>
      <c r="E6" s="105" t="s">
        <v>80</v>
      </c>
    </row>
    <row r="7" spans="1:5" ht="20.25" customHeight="1">
      <c r="A7" s="106">
        <v>1</v>
      </c>
      <c r="B7" s="110" t="str">
        <f>BOQ!B5</f>
        <v>Preliminaries</v>
      </c>
      <c r="C7" s="107"/>
      <c r="D7" s="108"/>
      <c r="E7" s="109">
        <f>BOQ!G31</f>
        <v>0</v>
      </c>
    </row>
    <row r="8" spans="1:5" ht="20.25" customHeight="1">
      <c r="A8" s="106">
        <v>2</v>
      </c>
      <c r="B8" s="110" t="str">
        <f>BOQ!B34</f>
        <v>Concrete Works</v>
      </c>
      <c r="C8" s="111"/>
      <c r="D8" s="108"/>
      <c r="E8" s="109">
        <f>BOQ!G57</f>
        <v>0</v>
      </c>
    </row>
    <row r="9" spans="1:5" ht="20.25" customHeight="1">
      <c r="A9" s="106">
        <v>3</v>
      </c>
      <c r="B9" s="110" t="str">
        <f>BOQ!B60</f>
        <v>Metal Works</v>
      </c>
      <c r="C9" s="111"/>
      <c r="D9" s="108"/>
      <c r="E9" s="109">
        <f>BOQ!G84</f>
        <v>0</v>
      </c>
    </row>
    <row r="10" spans="1:5" ht="20.25" customHeight="1">
      <c r="A10" s="106">
        <v>4</v>
      </c>
      <c r="B10" s="110" t="str">
        <f>BOQ!B87</f>
        <v>Roofing</v>
      </c>
      <c r="C10" s="111"/>
      <c r="D10" s="108"/>
      <c r="E10" s="109">
        <f>BOQ!G100</f>
        <v>0</v>
      </c>
    </row>
    <row r="11" spans="1:5" ht="20.25" customHeight="1">
      <c r="A11" s="106">
        <v>5</v>
      </c>
      <c r="B11" s="110" t="str">
        <f>BOQ!B103</f>
        <v>Painting</v>
      </c>
      <c r="C11" s="111"/>
      <c r="D11" s="108"/>
      <c r="E11" s="109">
        <f>BOQ!G112</f>
        <v>0</v>
      </c>
    </row>
    <row r="12" spans="1:5" ht="20.25" customHeight="1">
      <c r="A12" s="106">
        <v>6</v>
      </c>
      <c r="B12" s="110" t="str">
        <f>BOQ!B115</f>
        <v>Additions and Omissions</v>
      </c>
      <c r="C12" s="111"/>
      <c r="D12" s="108"/>
      <c r="E12" s="109">
        <f>BOQ!G136</f>
        <v>0</v>
      </c>
    </row>
    <row r="13" spans="1:5" ht="20.25" customHeight="1">
      <c r="A13" s="136"/>
      <c r="B13" s="137" t="s">
        <v>91</v>
      </c>
      <c r="C13" s="138"/>
      <c r="D13" s="139"/>
      <c r="E13" s="140">
        <f>SUM(E7:E12)</f>
        <v>0</v>
      </c>
    </row>
    <row r="14" spans="1:5" ht="15.75">
      <c r="A14" s="136"/>
      <c r="B14" s="137" t="s">
        <v>92</v>
      </c>
      <c r="C14" s="138"/>
      <c r="D14" s="139"/>
      <c r="E14" s="140">
        <f>E13*0.08</f>
        <v>0</v>
      </c>
    </row>
    <row r="15" spans="1:5" ht="15.75">
      <c r="A15" s="136"/>
      <c r="B15" s="137" t="s">
        <v>81</v>
      </c>
      <c r="C15" s="138"/>
      <c r="D15" s="139"/>
      <c r="E15" s="140">
        <f>E13+E14</f>
        <v>0</v>
      </c>
    </row>
  </sheetData>
  <mergeCells count="3">
    <mergeCell ref="A5:E5"/>
    <mergeCell ref="C3:E3"/>
    <mergeCell ref="A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7"/>
  <sheetViews>
    <sheetView tabSelected="1" view="pageBreakPreview" zoomScale="90" zoomScaleNormal="100" zoomScaleSheetLayoutView="90" workbookViewId="0">
      <selection activeCell="D51" sqref="D51"/>
    </sheetView>
  </sheetViews>
  <sheetFormatPr defaultRowHeight="15"/>
  <cols>
    <col min="1" max="1" width="10.42578125" customWidth="1"/>
    <col min="2" max="2" width="55.7109375" customWidth="1"/>
    <col min="3" max="4" width="12.7109375" customWidth="1"/>
    <col min="5" max="7" width="14.7109375" customWidth="1"/>
  </cols>
  <sheetData>
    <row r="1" spans="1:7" ht="30.75" customHeight="1">
      <c r="A1" s="178" t="s">
        <v>0</v>
      </c>
      <c r="B1" s="179"/>
      <c r="C1" s="179"/>
      <c r="D1" s="179"/>
      <c r="E1" s="179"/>
      <c r="F1" s="179"/>
      <c r="G1" s="179"/>
    </row>
    <row r="2" spans="1:7" ht="20.25" customHeight="1">
      <c r="A2" s="180" t="s">
        <v>90</v>
      </c>
      <c r="B2" s="181"/>
      <c r="C2" s="181"/>
      <c r="D2" s="181"/>
      <c r="E2" s="181"/>
      <c r="F2" s="181"/>
      <c r="G2" s="181"/>
    </row>
    <row r="3" spans="1:7" ht="37.5" customHeight="1">
      <c r="A3" s="112" t="s">
        <v>1</v>
      </c>
      <c r="B3" s="112" t="s">
        <v>2</v>
      </c>
      <c r="C3" s="112" t="s">
        <v>3</v>
      </c>
      <c r="D3" s="112" t="s">
        <v>4</v>
      </c>
      <c r="E3" s="112" t="s">
        <v>5</v>
      </c>
      <c r="F3" s="112" t="s">
        <v>6</v>
      </c>
      <c r="G3" s="112" t="s">
        <v>7</v>
      </c>
    </row>
    <row r="4" spans="1:7">
      <c r="A4" s="1"/>
      <c r="B4" s="2" t="s">
        <v>8</v>
      </c>
      <c r="C4" s="3"/>
      <c r="D4" s="4"/>
      <c r="E4" s="5"/>
      <c r="F4" s="5"/>
      <c r="G4" s="6"/>
    </row>
    <row r="5" spans="1:7" ht="15.75">
      <c r="A5" s="7"/>
      <c r="B5" s="8" t="s">
        <v>9</v>
      </c>
      <c r="C5" s="9"/>
      <c r="D5" s="9"/>
      <c r="E5" s="10"/>
      <c r="F5" s="10"/>
      <c r="G5" s="11"/>
    </row>
    <row r="6" spans="1:7">
      <c r="A6" s="12">
        <v>1.1000000000000001</v>
      </c>
      <c r="B6" s="13" t="s">
        <v>10</v>
      </c>
      <c r="C6" s="14"/>
      <c r="D6" s="14"/>
      <c r="E6" s="15"/>
      <c r="F6" s="15"/>
      <c r="G6" s="16"/>
    </row>
    <row r="7" spans="1:7">
      <c r="A7" s="17">
        <v>1</v>
      </c>
      <c r="B7" s="13" t="s">
        <v>11</v>
      </c>
      <c r="C7" s="14"/>
      <c r="D7" s="14"/>
      <c r="E7" s="15"/>
      <c r="F7" s="15"/>
      <c r="G7" s="16"/>
    </row>
    <row r="8" spans="1:7">
      <c r="A8" s="7"/>
      <c r="B8" s="18" t="s">
        <v>12</v>
      </c>
      <c r="C8" s="14"/>
      <c r="D8" s="14"/>
      <c r="E8" s="15"/>
      <c r="F8" s="15"/>
      <c r="G8" s="16"/>
    </row>
    <row r="9" spans="1:7">
      <c r="A9" s="7"/>
      <c r="B9" s="18" t="s">
        <v>13</v>
      </c>
      <c r="C9" s="14"/>
      <c r="D9" s="14"/>
      <c r="E9" s="15"/>
      <c r="F9" s="15"/>
      <c r="G9" s="16"/>
    </row>
    <row r="10" spans="1:7">
      <c r="A10" s="7"/>
      <c r="B10" s="18" t="s">
        <v>14</v>
      </c>
      <c r="C10" s="14"/>
      <c r="D10" s="14"/>
      <c r="E10" s="15"/>
      <c r="F10" s="15"/>
      <c r="G10" s="16"/>
    </row>
    <row r="11" spans="1:7">
      <c r="A11" s="7"/>
      <c r="B11" s="18" t="s">
        <v>15</v>
      </c>
      <c r="C11" s="14"/>
      <c r="D11" s="14"/>
      <c r="E11" s="15"/>
      <c r="F11" s="15"/>
      <c r="G11" s="16"/>
    </row>
    <row r="12" spans="1:7">
      <c r="A12" s="7"/>
      <c r="B12" s="18" t="s">
        <v>16</v>
      </c>
      <c r="C12" s="14"/>
      <c r="D12" s="14"/>
      <c r="E12" s="15"/>
      <c r="F12" s="15"/>
      <c r="G12" s="16"/>
    </row>
    <row r="13" spans="1:7">
      <c r="A13" s="7"/>
      <c r="B13" s="18" t="s">
        <v>12</v>
      </c>
      <c r="C13" s="14"/>
      <c r="D13" s="14"/>
      <c r="E13" s="15"/>
      <c r="F13" s="15"/>
      <c r="G13" s="16"/>
    </row>
    <row r="14" spans="1:7">
      <c r="A14" s="7"/>
      <c r="B14" s="18" t="s">
        <v>17</v>
      </c>
      <c r="C14" s="14"/>
      <c r="D14" s="14"/>
      <c r="E14" s="15"/>
      <c r="F14" s="15"/>
      <c r="G14" s="16"/>
    </row>
    <row r="15" spans="1:7">
      <c r="A15" s="7"/>
      <c r="B15" s="18" t="s">
        <v>18</v>
      </c>
      <c r="C15" s="14"/>
      <c r="D15" s="14"/>
      <c r="E15" s="15"/>
      <c r="F15" s="15"/>
      <c r="G15" s="16"/>
    </row>
    <row r="16" spans="1:7">
      <c r="A16" s="7"/>
      <c r="B16" s="18" t="s">
        <v>19</v>
      </c>
      <c r="C16" s="14"/>
      <c r="D16" s="14"/>
      <c r="E16" s="15"/>
      <c r="F16" s="15"/>
      <c r="G16" s="16"/>
    </row>
    <row r="17" spans="1:7">
      <c r="A17" s="7"/>
      <c r="B17" s="18" t="s">
        <v>20</v>
      </c>
      <c r="C17" s="14"/>
      <c r="D17" s="14"/>
      <c r="E17" s="15"/>
      <c r="F17" s="15"/>
      <c r="G17" s="16"/>
    </row>
    <row r="18" spans="1:7">
      <c r="A18" s="7"/>
      <c r="B18" s="18" t="s">
        <v>21</v>
      </c>
      <c r="C18" s="14"/>
      <c r="D18" s="14"/>
      <c r="E18" s="15"/>
      <c r="F18" s="15"/>
      <c r="G18" s="16"/>
    </row>
    <row r="19" spans="1:7">
      <c r="A19" s="7"/>
      <c r="B19" s="18" t="s">
        <v>22</v>
      </c>
      <c r="C19" s="14"/>
      <c r="D19" s="14"/>
      <c r="E19" s="15"/>
      <c r="F19" s="15"/>
      <c r="G19" s="16"/>
    </row>
    <row r="20" spans="1:7">
      <c r="A20" s="7"/>
      <c r="B20" s="18"/>
      <c r="C20" s="14"/>
      <c r="D20" s="14"/>
      <c r="E20" s="15"/>
      <c r="F20" s="15"/>
      <c r="G20" s="16"/>
    </row>
    <row r="21" spans="1:7">
      <c r="A21" s="19">
        <v>1.2</v>
      </c>
      <c r="B21" s="13" t="s">
        <v>23</v>
      </c>
      <c r="C21" s="14"/>
      <c r="D21" s="14"/>
      <c r="E21" s="15"/>
      <c r="F21" s="15"/>
      <c r="G21" s="16"/>
    </row>
    <row r="22" spans="1:7" ht="45">
      <c r="A22" s="17">
        <v>1</v>
      </c>
      <c r="B22" s="20" t="s">
        <v>87</v>
      </c>
      <c r="C22" s="21" t="s">
        <v>24</v>
      </c>
      <c r="D22" s="22">
        <v>1</v>
      </c>
      <c r="E22" s="23"/>
      <c r="F22" s="23"/>
      <c r="G22" s="24">
        <f>D22*(E22+F22)</f>
        <v>0</v>
      </c>
    </row>
    <row r="23" spans="1:7">
      <c r="A23" s="7"/>
      <c r="B23" s="18"/>
      <c r="C23" s="14"/>
      <c r="D23" s="14"/>
      <c r="E23" s="15"/>
      <c r="F23" s="15"/>
      <c r="G23" s="24"/>
    </row>
    <row r="24" spans="1:7">
      <c r="A24" s="19">
        <v>1.3</v>
      </c>
      <c r="B24" s="13" t="s">
        <v>25</v>
      </c>
      <c r="C24" s="14"/>
      <c r="D24" s="14"/>
      <c r="E24" s="25"/>
      <c r="F24" s="25"/>
      <c r="G24" s="24"/>
    </row>
    <row r="25" spans="1:7">
      <c r="A25" s="17">
        <v>1</v>
      </c>
      <c r="B25" s="18" t="s">
        <v>26</v>
      </c>
      <c r="C25" s="21" t="s">
        <v>27</v>
      </c>
      <c r="D25" s="22">
        <v>1</v>
      </c>
      <c r="E25" s="25"/>
      <c r="F25" s="25"/>
      <c r="G25" s="24">
        <f t="shared" ref="G25:G28" si="0">D25*(E25+F25)</f>
        <v>0</v>
      </c>
    </row>
    <row r="26" spans="1:7">
      <c r="A26" s="17"/>
      <c r="B26" s="18"/>
      <c r="C26" s="21"/>
      <c r="D26" s="22"/>
      <c r="E26" s="25"/>
      <c r="F26" s="25"/>
      <c r="G26" s="24"/>
    </row>
    <row r="27" spans="1:7">
      <c r="A27" s="19">
        <v>1.4</v>
      </c>
      <c r="B27" s="13" t="s">
        <v>28</v>
      </c>
      <c r="C27" s="21"/>
      <c r="D27" s="14"/>
      <c r="E27" s="25"/>
      <c r="F27" s="25"/>
      <c r="G27" s="24"/>
    </row>
    <row r="28" spans="1:7" ht="30">
      <c r="A28" s="17">
        <v>1</v>
      </c>
      <c r="B28" s="20" t="s">
        <v>29</v>
      </c>
      <c r="C28" s="21" t="s">
        <v>24</v>
      </c>
      <c r="D28" s="22">
        <v>1</v>
      </c>
      <c r="E28" s="26"/>
      <c r="F28" s="26"/>
      <c r="G28" s="24">
        <f t="shared" si="0"/>
        <v>0</v>
      </c>
    </row>
    <row r="29" spans="1:7">
      <c r="A29" s="17"/>
      <c r="B29" s="20"/>
      <c r="C29" s="21"/>
      <c r="D29" s="22"/>
      <c r="E29" s="26"/>
      <c r="F29" s="26"/>
      <c r="G29" s="24"/>
    </row>
    <row r="30" spans="1:7" ht="15.75" thickBot="1">
      <c r="A30" s="17"/>
      <c r="B30" s="18"/>
      <c r="C30" s="21"/>
      <c r="D30" s="22"/>
      <c r="E30" s="25"/>
      <c r="F30" s="25"/>
      <c r="G30" s="27"/>
    </row>
    <row r="31" spans="1:7" ht="15.75">
      <c r="A31" s="151"/>
      <c r="B31" s="152" t="s">
        <v>30</v>
      </c>
      <c r="C31" s="153"/>
      <c r="D31" s="154"/>
      <c r="E31" s="155"/>
      <c r="F31" s="155"/>
      <c r="G31" s="156">
        <f>SUM(G22:G30)</f>
        <v>0</v>
      </c>
    </row>
    <row r="32" spans="1:7" ht="16.5" thickBot="1">
      <c r="A32" s="157"/>
      <c r="B32" s="182" t="s">
        <v>31</v>
      </c>
      <c r="C32" s="182"/>
      <c r="D32" s="158"/>
      <c r="E32" s="159"/>
      <c r="F32" s="159"/>
      <c r="G32" s="160"/>
    </row>
    <row r="33" spans="1:7">
      <c r="A33" s="145"/>
      <c r="B33" s="146" t="s">
        <v>94</v>
      </c>
      <c r="C33" s="147"/>
      <c r="D33" s="148"/>
      <c r="E33" s="149"/>
      <c r="F33" s="149"/>
      <c r="G33" s="150"/>
    </row>
    <row r="34" spans="1:7" ht="15.75">
      <c r="A34" s="87"/>
      <c r="B34" s="88" t="s">
        <v>35</v>
      </c>
      <c r="C34" s="74"/>
      <c r="D34" s="74"/>
      <c r="E34" s="74"/>
      <c r="F34" s="74"/>
      <c r="G34" s="74"/>
    </row>
    <row r="35" spans="1:7">
      <c r="A35" s="12">
        <v>2.1</v>
      </c>
      <c r="B35" s="13" t="s">
        <v>35</v>
      </c>
      <c r="C35" s="36"/>
      <c r="D35" s="22"/>
      <c r="E35" s="27"/>
      <c r="F35" s="27"/>
      <c r="G35" s="27"/>
    </row>
    <row r="36" spans="1:7">
      <c r="A36" s="49"/>
      <c r="B36" s="13" t="s">
        <v>32</v>
      </c>
      <c r="C36" s="49"/>
      <c r="D36" s="49"/>
      <c r="E36" s="49"/>
      <c r="F36" s="49"/>
      <c r="G36" s="49"/>
    </row>
    <row r="37" spans="1:7" ht="90">
      <c r="A37" s="27"/>
      <c r="B37" s="50" t="s">
        <v>36</v>
      </c>
      <c r="C37" s="27"/>
      <c r="D37" s="27"/>
      <c r="E37" s="27"/>
      <c r="F37" s="27"/>
      <c r="G37" s="27"/>
    </row>
    <row r="38" spans="1:7" ht="45">
      <c r="A38" s="27"/>
      <c r="B38" s="50" t="s">
        <v>37</v>
      </c>
      <c r="C38" s="27"/>
      <c r="D38" s="27"/>
      <c r="E38" s="27"/>
      <c r="F38" s="27"/>
      <c r="G38" s="27"/>
    </row>
    <row r="39" spans="1:7" ht="45">
      <c r="A39" s="27"/>
      <c r="B39" s="51" t="s">
        <v>38</v>
      </c>
      <c r="C39" s="27"/>
      <c r="D39" s="27"/>
      <c r="E39" s="27"/>
      <c r="F39" s="27"/>
      <c r="G39" s="27"/>
    </row>
    <row r="40" spans="1:7">
      <c r="A40" s="53"/>
      <c r="B40" s="54"/>
      <c r="C40" s="38"/>
      <c r="D40" s="52"/>
      <c r="E40" s="37"/>
      <c r="F40" s="37"/>
      <c r="G40" s="37"/>
    </row>
    <row r="41" spans="1:7">
      <c r="A41" s="55">
        <v>2.2000000000000002</v>
      </c>
      <c r="B41" s="56" t="s">
        <v>39</v>
      </c>
      <c r="C41" s="57"/>
      <c r="D41" s="52"/>
      <c r="E41" s="58"/>
      <c r="F41" s="58"/>
      <c r="G41" s="37"/>
    </row>
    <row r="42" spans="1:7">
      <c r="A42" s="35">
        <v>1</v>
      </c>
      <c r="B42" s="39" t="s">
        <v>102</v>
      </c>
      <c r="C42" s="36" t="s">
        <v>33</v>
      </c>
      <c r="D42" s="52">
        <v>0.24</v>
      </c>
      <c r="E42" s="59"/>
      <c r="F42" s="37"/>
      <c r="G42" s="37">
        <f t="shared" ref="G42" si="1">D42*(E42+F42)</f>
        <v>0</v>
      </c>
    </row>
    <row r="43" spans="1:7">
      <c r="A43" s="35" t="s">
        <v>101</v>
      </c>
      <c r="B43" s="39"/>
      <c r="C43" s="36"/>
      <c r="D43" s="52"/>
      <c r="E43" s="59"/>
      <c r="F43" s="37"/>
      <c r="G43" s="37"/>
    </row>
    <row r="44" spans="1:7">
      <c r="A44" s="33">
        <v>2.2999999999999998</v>
      </c>
      <c r="B44" s="34" t="s">
        <v>40</v>
      </c>
      <c r="C44" s="27"/>
      <c r="D44" s="27"/>
      <c r="E44" s="27"/>
      <c r="F44" s="27"/>
      <c r="G44" s="27"/>
    </row>
    <row r="45" spans="1:7">
      <c r="A45" s="63"/>
      <c r="B45" s="34" t="s">
        <v>32</v>
      </c>
      <c r="C45" s="38"/>
      <c r="D45" s="64"/>
      <c r="E45" s="65"/>
      <c r="F45" s="65"/>
      <c r="G45" s="27"/>
    </row>
    <row r="46" spans="1:7" ht="45" customHeight="1">
      <c r="A46" s="63"/>
      <c r="B46" s="39" t="s">
        <v>41</v>
      </c>
      <c r="C46" s="38"/>
      <c r="D46" s="64"/>
      <c r="E46" s="65"/>
      <c r="F46" s="65"/>
      <c r="G46" s="27"/>
    </row>
    <row r="47" spans="1:7" ht="60">
      <c r="A47" s="113"/>
      <c r="B47" s="100" t="s">
        <v>42</v>
      </c>
      <c r="C47" s="41"/>
      <c r="D47" s="61"/>
      <c r="E47" s="62"/>
      <c r="F47" s="62"/>
      <c r="G47" s="42"/>
    </row>
    <row r="48" spans="1:7" ht="45">
      <c r="A48" s="63"/>
      <c r="B48" s="60" t="s">
        <v>71</v>
      </c>
      <c r="C48" s="38"/>
      <c r="D48" s="64"/>
      <c r="E48" s="65"/>
      <c r="F48" s="65"/>
      <c r="G48" s="27"/>
    </row>
    <row r="49" spans="1:7" ht="60">
      <c r="A49" s="63"/>
      <c r="B49" s="60" t="s">
        <v>43</v>
      </c>
      <c r="C49" s="38"/>
      <c r="D49" s="64"/>
      <c r="E49" s="65"/>
      <c r="F49" s="65"/>
      <c r="G49" s="27"/>
    </row>
    <row r="50" spans="1:7">
      <c r="A50" s="66"/>
      <c r="B50" s="54"/>
      <c r="C50" s="38"/>
      <c r="D50" s="64"/>
      <c r="E50" s="65"/>
      <c r="F50" s="65"/>
      <c r="G50" s="27"/>
    </row>
    <row r="51" spans="1:7">
      <c r="A51" s="35">
        <v>1</v>
      </c>
      <c r="B51" s="39" t="s">
        <v>102</v>
      </c>
      <c r="C51" s="36" t="s">
        <v>44</v>
      </c>
      <c r="D51" s="52">
        <v>3.6</v>
      </c>
      <c r="E51" s="65"/>
      <c r="F51" s="65"/>
      <c r="G51" s="27">
        <f>D51*(E51+F51)</f>
        <v>0</v>
      </c>
    </row>
    <row r="52" spans="1:7">
      <c r="A52" s="35"/>
      <c r="B52" s="39"/>
      <c r="C52" s="36"/>
      <c r="D52" s="52"/>
      <c r="E52" s="65"/>
      <c r="F52" s="65"/>
      <c r="G52" s="27"/>
    </row>
    <row r="53" spans="1:7">
      <c r="A53" s="67">
        <v>2.5</v>
      </c>
      <c r="B53" s="34" t="s">
        <v>45</v>
      </c>
      <c r="C53" s="57"/>
      <c r="D53" s="64"/>
      <c r="E53" s="65"/>
      <c r="F53" s="65"/>
      <c r="G53" s="27"/>
    </row>
    <row r="54" spans="1:7" ht="30">
      <c r="A54" s="40">
        <v>1</v>
      </c>
      <c r="B54" s="39" t="s">
        <v>46</v>
      </c>
      <c r="C54" s="36" t="s">
        <v>44</v>
      </c>
      <c r="D54" s="24">
        <v>3.6</v>
      </c>
      <c r="E54" s="59"/>
      <c r="F54" s="59"/>
      <c r="G54" s="37">
        <f>D54*(E54+F54)</f>
        <v>0</v>
      </c>
    </row>
    <row r="55" spans="1:7">
      <c r="A55" s="40">
        <v>2</v>
      </c>
      <c r="B55" s="39" t="s">
        <v>47</v>
      </c>
      <c r="C55" s="36" t="s">
        <v>48</v>
      </c>
      <c r="D55" s="24">
        <v>5</v>
      </c>
      <c r="E55" s="59"/>
      <c r="F55" s="59"/>
      <c r="G55" s="37">
        <f t="shared" ref="G55" si="2">D55*(E55+F55)</f>
        <v>0</v>
      </c>
    </row>
    <row r="56" spans="1:7" ht="15.75" thickBot="1">
      <c r="A56" s="40"/>
      <c r="B56" s="20"/>
      <c r="C56" s="142"/>
      <c r="D56" s="143"/>
      <c r="E56" s="144"/>
      <c r="F56" s="144"/>
      <c r="G56" s="59"/>
    </row>
    <row r="57" spans="1:7" ht="15.75">
      <c r="A57" s="151"/>
      <c r="B57" s="152" t="s">
        <v>95</v>
      </c>
      <c r="C57" s="153"/>
      <c r="D57" s="154"/>
      <c r="E57" s="155"/>
      <c r="F57" s="155"/>
      <c r="G57" s="156">
        <f>SUM(G40:G56)</f>
        <v>0</v>
      </c>
    </row>
    <row r="58" spans="1:7" ht="16.5" thickBot="1">
      <c r="A58" s="157"/>
      <c r="B58" s="182" t="s">
        <v>34</v>
      </c>
      <c r="C58" s="182"/>
      <c r="D58" s="158"/>
      <c r="E58" s="159"/>
      <c r="F58" s="159"/>
      <c r="G58" s="160"/>
    </row>
    <row r="59" spans="1:7">
      <c r="A59" s="145"/>
      <c r="B59" s="146" t="s">
        <v>61</v>
      </c>
      <c r="C59" s="147"/>
      <c r="D59" s="148"/>
      <c r="E59" s="149"/>
      <c r="F59" s="149"/>
      <c r="G59" s="150"/>
    </row>
    <row r="60" spans="1:7">
      <c r="A60" s="35"/>
      <c r="B60" s="13" t="s">
        <v>49</v>
      </c>
      <c r="C60" s="36"/>
      <c r="D60" s="37"/>
      <c r="E60" s="37"/>
      <c r="F60" s="37"/>
      <c r="G60" s="37"/>
    </row>
    <row r="61" spans="1:7">
      <c r="A61" s="12">
        <v>3.1</v>
      </c>
      <c r="B61" s="68" t="s">
        <v>32</v>
      </c>
      <c r="C61" s="36"/>
      <c r="D61" s="37"/>
      <c r="E61" s="37"/>
      <c r="F61" s="37"/>
      <c r="G61" s="37"/>
    </row>
    <row r="62" spans="1:7" ht="75">
      <c r="A62" s="35"/>
      <c r="B62" s="69" t="s">
        <v>50</v>
      </c>
      <c r="C62" s="36"/>
      <c r="D62" s="37"/>
      <c r="E62" s="37"/>
      <c r="F62" s="37"/>
      <c r="G62" s="37"/>
    </row>
    <row r="63" spans="1:7" ht="45">
      <c r="A63" s="35"/>
      <c r="B63" s="69" t="s">
        <v>51</v>
      </c>
      <c r="C63" s="36"/>
      <c r="D63" s="37"/>
      <c r="E63" s="37"/>
      <c r="F63" s="37"/>
      <c r="G63" s="37"/>
    </row>
    <row r="64" spans="1:7" ht="31.5" customHeight="1">
      <c r="A64" s="35"/>
      <c r="B64" s="69" t="s">
        <v>52</v>
      </c>
      <c r="C64" s="36"/>
      <c r="D64" s="37"/>
      <c r="E64" s="37"/>
      <c r="F64" s="37"/>
      <c r="G64" s="37"/>
    </row>
    <row r="65" spans="1:7" ht="30">
      <c r="A65" s="35"/>
      <c r="B65" s="69" t="s">
        <v>53</v>
      </c>
      <c r="C65" s="36"/>
      <c r="D65" s="37"/>
      <c r="E65" s="37"/>
      <c r="F65" s="37"/>
      <c r="G65" s="37"/>
    </row>
    <row r="66" spans="1:7" ht="30">
      <c r="A66" s="35"/>
      <c r="B66" s="69" t="s">
        <v>54</v>
      </c>
      <c r="C66" s="36"/>
      <c r="D66" s="37"/>
      <c r="E66" s="37"/>
      <c r="F66" s="37"/>
      <c r="G66" s="37"/>
    </row>
    <row r="67" spans="1:7">
      <c r="A67" s="35"/>
      <c r="B67" s="70"/>
      <c r="C67" s="36"/>
      <c r="D67" s="37"/>
      <c r="E67" s="37"/>
      <c r="F67" s="37"/>
      <c r="G67" s="37"/>
    </row>
    <row r="68" spans="1:7">
      <c r="A68" s="33">
        <v>3.2</v>
      </c>
      <c r="B68" s="71" t="s">
        <v>55</v>
      </c>
      <c r="C68" s="36"/>
      <c r="D68" s="37"/>
      <c r="E68" s="37"/>
      <c r="F68" s="37"/>
      <c r="G68" s="37"/>
    </row>
    <row r="69" spans="1:7">
      <c r="A69" s="35">
        <v>1</v>
      </c>
      <c r="B69" s="70" t="s">
        <v>103</v>
      </c>
      <c r="C69" s="36" t="s">
        <v>56</v>
      </c>
      <c r="D69" s="37">
        <v>55</v>
      </c>
      <c r="E69" s="37"/>
      <c r="F69" s="37"/>
      <c r="G69" s="37">
        <f>D69*(E69+F69)</f>
        <v>0</v>
      </c>
    </row>
    <row r="70" spans="1:7">
      <c r="A70" s="35">
        <v>2</v>
      </c>
      <c r="B70" s="70" t="s">
        <v>104</v>
      </c>
      <c r="C70" s="36" t="s">
        <v>27</v>
      </c>
      <c r="D70" s="37">
        <v>12</v>
      </c>
      <c r="E70" s="37"/>
      <c r="F70" s="37"/>
      <c r="G70" s="37">
        <f t="shared" ref="G70:G73" si="3">D70*(E70+F70)</f>
        <v>0</v>
      </c>
    </row>
    <row r="71" spans="1:7">
      <c r="A71" s="35">
        <v>4</v>
      </c>
      <c r="B71" s="70" t="s">
        <v>105</v>
      </c>
      <c r="C71" s="36" t="s">
        <v>27</v>
      </c>
      <c r="D71" s="37">
        <v>48</v>
      </c>
      <c r="E71" s="37"/>
      <c r="F71" s="37"/>
      <c r="G71" s="37">
        <f t="shared" si="3"/>
        <v>0</v>
      </c>
    </row>
    <row r="72" spans="1:7">
      <c r="A72" s="35">
        <v>5</v>
      </c>
      <c r="B72" s="70" t="s">
        <v>106</v>
      </c>
      <c r="C72" s="36" t="s">
        <v>27</v>
      </c>
      <c r="D72" s="37">
        <v>48</v>
      </c>
      <c r="E72" s="37"/>
      <c r="F72" s="37"/>
      <c r="G72" s="37">
        <f t="shared" si="3"/>
        <v>0</v>
      </c>
    </row>
    <row r="73" spans="1:7">
      <c r="A73" s="35">
        <v>6</v>
      </c>
      <c r="B73" s="70" t="s">
        <v>107</v>
      </c>
      <c r="C73" s="21" t="s">
        <v>24</v>
      </c>
      <c r="D73" s="37">
        <v>1</v>
      </c>
      <c r="E73" s="37"/>
      <c r="F73" s="37"/>
      <c r="G73" s="37">
        <f t="shared" si="3"/>
        <v>0</v>
      </c>
    </row>
    <row r="74" spans="1:7">
      <c r="A74" s="35"/>
      <c r="B74" s="70"/>
      <c r="C74" s="36"/>
      <c r="D74" s="37"/>
      <c r="E74" s="37"/>
      <c r="F74" s="37"/>
      <c r="G74" s="37"/>
    </row>
    <row r="75" spans="1:7">
      <c r="A75" s="33">
        <v>3.4</v>
      </c>
      <c r="B75" s="71" t="s">
        <v>72</v>
      </c>
      <c r="C75" s="36"/>
      <c r="D75" s="37"/>
      <c r="E75" s="37"/>
      <c r="F75" s="37"/>
      <c r="G75" s="37"/>
    </row>
    <row r="76" spans="1:7">
      <c r="A76" s="35">
        <v>1</v>
      </c>
      <c r="B76" s="70" t="s">
        <v>108</v>
      </c>
      <c r="C76" s="36" t="s">
        <v>56</v>
      </c>
      <c r="D76" s="37">
        <v>160</v>
      </c>
      <c r="E76" s="37"/>
      <c r="F76" s="37"/>
      <c r="G76" s="37">
        <f t="shared" ref="G76:G81" si="4">D76*(E76+F76)</f>
        <v>0</v>
      </c>
    </row>
    <row r="77" spans="1:7">
      <c r="A77" s="35">
        <v>2</v>
      </c>
      <c r="B77" s="70" t="s">
        <v>109</v>
      </c>
      <c r="C77" s="36" t="s">
        <v>56</v>
      </c>
      <c r="D77" s="37">
        <v>184</v>
      </c>
      <c r="E77" s="37"/>
      <c r="F77" s="37"/>
      <c r="G77" s="37">
        <f t="shared" si="4"/>
        <v>0</v>
      </c>
    </row>
    <row r="78" spans="1:7">
      <c r="A78" s="35"/>
      <c r="B78" s="70"/>
      <c r="C78" s="36"/>
      <c r="D78" s="37"/>
      <c r="E78" s="37"/>
      <c r="F78" s="37"/>
      <c r="G78" s="37"/>
    </row>
    <row r="79" spans="1:7">
      <c r="A79" s="33">
        <v>3.5</v>
      </c>
      <c r="B79" s="71" t="s">
        <v>73</v>
      </c>
      <c r="C79" s="36"/>
      <c r="D79" s="37"/>
      <c r="E79" s="37"/>
      <c r="F79" s="37"/>
      <c r="G79" s="37"/>
    </row>
    <row r="80" spans="1:7">
      <c r="A80" s="35">
        <v>1</v>
      </c>
      <c r="B80" s="70" t="s">
        <v>108</v>
      </c>
      <c r="C80" s="36" t="s">
        <v>56</v>
      </c>
      <c r="D80" s="37">
        <v>18</v>
      </c>
      <c r="E80" s="37"/>
      <c r="F80" s="37"/>
      <c r="G80" s="37">
        <f t="shared" si="4"/>
        <v>0</v>
      </c>
    </row>
    <row r="81" spans="1:7">
      <c r="A81" s="35">
        <v>2</v>
      </c>
      <c r="B81" s="70" t="s">
        <v>109</v>
      </c>
      <c r="C81" s="36" t="s">
        <v>56</v>
      </c>
      <c r="D81" s="37">
        <v>22</v>
      </c>
      <c r="E81" s="37"/>
      <c r="F81" s="37"/>
      <c r="G81" s="37">
        <f t="shared" si="4"/>
        <v>0</v>
      </c>
    </row>
    <row r="82" spans="1:7">
      <c r="A82" s="35"/>
      <c r="B82" s="70"/>
      <c r="C82" s="36"/>
      <c r="D82" s="37"/>
      <c r="E82" s="37"/>
      <c r="F82" s="37"/>
      <c r="G82" s="37"/>
    </row>
    <row r="83" spans="1:7" ht="15.75" thickBot="1">
      <c r="A83" s="35"/>
      <c r="B83" s="70"/>
      <c r="C83" s="36"/>
      <c r="D83" s="37"/>
      <c r="E83" s="37"/>
      <c r="F83" s="37"/>
      <c r="G83" s="37"/>
    </row>
    <row r="84" spans="1:7" ht="15.75">
      <c r="A84" s="151"/>
      <c r="B84" s="152" t="s">
        <v>96</v>
      </c>
      <c r="C84" s="153"/>
      <c r="D84" s="154"/>
      <c r="E84" s="155"/>
      <c r="F84" s="155"/>
      <c r="G84" s="156">
        <f>SUM(G66:G83)</f>
        <v>0</v>
      </c>
    </row>
    <row r="85" spans="1:7" ht="16.5" thickBot="1">
      <c r="A85" s="157"/>
      <c r="B85" s="182" t="s">
        <v>62</v>
      </c>
      <c r="C85" s="182"/>
      <c r="D85" s="158"/>
      <c r="E85" s="159"/>
      <c r="F85" s="159"/>
      <c r="G85" s="160"/>
    </row>
    <row r="86" spans="1:7">
      <c r="A86" s="145"/>
      <c r="B86" s="146" t="s">
        <v>63</v>
      </c>
      <c r="C86" s="147"/>
      <c r="D86" s="148"/>
      <c r="E86" s="149"/>
      <c r="F86" s="149"/>
      <c r="G86" s="150"/>
    </row>
    <row r="87" spans="1:7">
      <c r="A87" s="33"/>
      <c r="B87" s="71" t="s">
        <v>59</v>
      </c>
      <c r="C87" s="36"/>
      <c r="D87" s="37"/>
      <c r="E87" s="37"/>
      <c r="F87" s="37"/>
      <c r="G87" s="37"/>
    </row>
    <row r="88" spans="1:7">
      <c r="A88" s="33">
        <v>4.0999999999999996</v>
      </c>
      <c r="B88" s="80" t="s">
        <v>32</v>
      </c>
      <c r="C88" s="27"/>
      <c r="D88" s="27"/>
      <c r="E88" s="37"/>
      <c r="F88" s="37"/>
      <c r="G88" s="37"/>
    </row>
    <row r="89" spans="1:7" ht="45">
      <c r="A89" s="27"/>
      <c r="B89" s="81" t="s">
        <v>64</v>
      </c>
      <c r="C89" s="27"/>
      <c r="D89" s="27"/>
      <c r="E89" s="37"/>
      <c r="F89" s="37"/>
      <c r="G89" s="37"/>
    </row>
    <row r="90" spans="1:7" ht="60" customHeight="1">
      <c r="A90" s="27"/>
      <c r="B90" s="69" t="s">
        <v>50</v>
      </c>
      <c r="C90" s="27"/>
      <c r="D90" s="27"/>
      <c r="E90" s="37"/>
      <c r="F90" s="37"/>
      <c r="G90" s="37"/>
    </row>
    <row r="91" spans="1:7" ht="45">
      <c r="A91" s="42"/>
      <c r="B91" s="99" t="s">
        <v>65</v>
      </c>
      <c r="C91" s="42"/>
      <c r="D91" s="42"/>
      <c r="E91" s="98"/>
      <c r="F91" s="98"/>
      <c r="G91" s="98"/>
    </row>
    <row r="92" spans="1:7" ht="45">
      <c r="A92" s="27"/>
      <c r="B92" s="69" t="s">
        <v>66</v>
      </c>
      <c r="C92" s="27"/>
      <c r="D92" s="27"/>
      <c r="E92" s="37"/>
      <c r="F92" s="37"/>
      <c r="G92" s="37"/>
    </row>
    <row r="93" spans="1:7">
      <c r="A93" s="25"/>
      <c r="B93" s="69"/>
      <c r="C93" s="27"/>
      <c r="D93" s="27"/>
      <c r="E93" s="37"/>
      <c r="F93" s="37"/>
      <c r="G93" s="37"/>
    </row>
    <row r="94" spans="1:7">
      <c r="A94" s="33">
        <v>4.2</v>
      </c>
      <c r="B94" s="77" t="s">
        <v>60</v>
      </c>
      <c r="C94" s="36"/>
      <c r="D94" s="37"/>
      <c r="E94" s="37"/>
      <c r="F94" s="37"/>
      <c r="G94" s="37"/>
    </row>
    <row r="95" spans="1:7">
      <c r="A95" s="35">
        <v>1</v>
      </c>
      <c r="B95" s="70" t="s">
        <v>110</v>
      </c>
      <c r="C95" s="36" t="s">
        <v>56</v>
      </c>
      <c r="D95" s="37">
        <v>225</v>
      </c>
      <c r="E95" s="37"/>
      <c r="F95" s="37"/>
      <c r="G95" s="37">
        <f t="shared" ref="G95:G98" si="5">D95*(E95+F95)</f>
        <v>0</v>
      </c>
    </row>
    <row r="96" spans="1:7">
      <c r="A96" s="35">
        <v>2</v>
      </c>
      <c r="B96" s="70" t="s">
        <v>67</v>
      </c>
      <c r="C96" s="36" t="s">
        <v>44</v>
      </c>
      <c r="D96" s="37">
        <v>185.55</v>
      </c>
      <c r="E96" s="37"/>
      <c r="F96" s="37"/>
      <c r="G96" s="37">
        <f t="shared" si="5"/>
        <v>0</v>
      </c>
    </row>
    <row r="97" spans="1:7" s="92" customFormat="1" ht="15" customHeight="1">
      <c r="A97" s="40">
        <v>3</v>
      </c>
      <c r="B97" s="75" t="s">
        <v>74</v>
      </c>
      <c r="C97" s="90" t="s">
        <v>44</v>
      </c>
      <c r="D97" s="91">
        <v>185.55</v>
      </c>
      <c r="E97" s="91"/>
      <c r="F97" s="91"/>
      <c r="G97" s="91">
        <f t="shared" si="5"/>
        <v>0</v>
      </c>
    </row>
    <row r="98" spans="1:7">
      <c r="A98" s="35">
        <v>4</v>
      </c>
      <c r="B98" s="70" t="s">
        <v>68</v>
      </c>
      <c r="C98" s="36" t="s">
        <v>56</v>
      </c>
      <c r="D98" s="37">
        <v>10.7</v>
      </c>
      <c r="E98" s="37"/>
      <c r="F98" s="37"/>
      <c r="G98" s="37">
        <f t="shared" si="5"/>
        <v>0</v>
      </c>
    </row>
    <row r="99" spans="1:7" ht="15.75" thickBot="1">
      <c r="A99" s="27"/>
      <c r="B99" s="70"/>
      <c r="C99" s="65"/>
      <c r="D99" s="65"/>
      <c r="E99" s="65"/>
      <c r="F99" s="65"/>
      <c r="G99" s="65"/>
    </row>
    <row r="100" spans="1:7" ht="15.75">
      <c r="A100" s="151"/>
      <c r="B100" s="152" t="s">
        <v>97</v>
      </c>
      <c r="C100" s="153"/>
      <c r="D100" s="154"/>
      <c r="E100" s="155"/>
      <c r="F100" s="155"/>
      <c r="G100" s="156">
        <f>SUM(G93:G99)</f>
        <v>0</v>
      </c>
    </row>
    <row r="101" spans="1:7" ht="16.5" thickBot="1">
      <c r="A101" s="157"/>
      <c r="B101" s="182" t="s">
        <v>69</v>
      </c>
      <c r="C101" s="182"/>
      <c r="D101" s="158"/>
      <c r="E101" s="159"/>
      <c r="F101" s="159"/>
      <c r="G101" s="160"/>
    </row>
    <row r="102" spans="1:7">
      <c r="A102" s="145"/>
      <c r="B102" s="146" t="s">
        <v>93</v>
      </c>
      <c r="C102" s="147"/>
      <c r="D102" s="148"/>
      <c r="E102" s="149"/>
      <c r="F102" s="149"/>
      <c r="G102" s="150"/>
    </row>
    <row r="103" spans="1:7">
      <c r="A103" s="33"/>
      <c r="B103" s="71" t="s">
        <v>57</v>
      </c>
      <c r="C103" s="36"/>
      <c r="D103" s="37"/>
      <c r="E103" s="37"/>
      <c r="F103" s="37"/>
      <c r="G103" s="37"/>
    </row>
    <row r="104" spans="1:7">
      <c r="A104" s="33">
        <v>5.0999999999999996</v>
      </c>
      <c r="B104" s="72" t="s">
        <v>32</v>
      </c>
      <c r="C104" s="27"/>
      <c r="D104" s="27"/>
      <c r="E104" s="27"/>
      <c r="F104" s="27"/>
      <c r="G104" s="27"/>
    </row>
    <row r="105" spans="1:7" ht="75">
      <c r="A105" s="27"/>
      <c r="B105" s="73" t="s">
        <v>58</v>
      </c>
      <c r="C105" s="27"/>
      <c r="D105" s="27"/>
      <c r="E105" s="27"/>
      <c r="F105" s="27"/>
      <c r="G105" s="27"/>
    </row>
    <row r="106" spans="1:7" ht="30">
      <c r="A106" s="27"/>
      <c r="B106" s="73" t="s">
        <v>111</v>
      </c>
      <c r="C106" s="27"/>
      <c r="D106" s="27"/>
      <c r="E106" s="27"/>
      <c r="F106" s="27"/>
      <c r="G106" s="27"/>
    </row>
    <row r="107" spans="1:7">
      <c r="A107" s="25"/>
      <c r="B107" s="73"/>
      <c r="C107" s="27"/>
      <c r="D107" s="27"/>
      <c r="E107" s="27"/>
      <c r="F107" s="27"/>
      <c r="G107" s="27"/>
    </row>
    <row r="108" spans="1:7" ht="15" customHeight="1">
      <c r="A108" s="76">
        <v>5.2</v>
      </c>
      <c r="B108" s="89" t="s">
        <v>112</v>
      </c>
      <c r="C108" s="27"/>
      <c r="D108" s="27"/>
      <c r="E108" s="27"/>
      <c r="F108" s="27"/>
      <c r="G108" s="27"/>
    </row>
    <row r="109" spans="1:7">
      <c r="A109" s="40">
        <v>1</v>
      </c>
      <c r="B109" s="50" t="s">
        <v>70</v>
      </c>
      <c r="C109" s="21" t="s">
        <v>24</v>
      </c>
      <c r="D109" s="27">
        <v>1</v>
      </c>
      <c r="E109" s="27"/>
      <c r="F109" s="27"/>
      <c r="G109" s="27">
        <f>D109*(E109+F109)</f>
        <v>0</v>
      </c>
    </row>
    <row r="110" spans="1:7">
      <c r="A110" s="40"/>
      <c r="B110" s="50"/>
      <c r="C110" s="24"/>
      <c r="D110" s="27"/>
      <c r="E110" s="27"/>
      <c r="F110" s="27"/>
      <c r="G110" s="27"/>
    </row>
    <row r="111" spans="1:7">
      <c r="A111" s="42"/>
      <c r="B111" s="42"/>
      <c r="C111" s="42"/>
      <c r="D111" s="42"/>
      <c r="E111" s="42"/>
      <c r="F111" s="42"/>
      <c r="G111" s="42"/>
    </row>
    <row r="112" spans="1:7" ht="15.75">
      <c r="A112" s="43"/>
      <c r="B112" s="44" t="s">
        <v>98</v>
      </c>
      <c r="C112" s="28"/>
      <c r="D112" s="29"/>
      <c r="E112" s="30"/>
      <c r="F112" s="45"/>
      <c r="G112" s="46">
        <f>SUM(G107:G111)</f>
        <v>0</v>
      </c>
    </row>
    <row r="113" spans="1:7" ht="15.75" customHeight="1">
      <c r="A113" s="47"/>
      <c r="B113" s="176" t="s">
        <v>99</v>
      </c>
      <c r="C113" s="177"/>
      <c r="D113" s="31"/>
      <c r="E113" s="32"/>
      <c r="F113" s="48"/>
      <c r="G113" s="48"/>
    </row>
    <row r="114" spans="1:7">
      <c r="A114" s="82"/>
      <c r="B114" s="95" t="s">
        <v>100</v>
      </c>
      <c r="C114" s="83"/>
      <c r="D114" s="84"/>
      <c r="E114" s="85"/>
      <c r="F114" s="85"/>
      <c r="G114" s="86"/>
    </row>
    <row r="115" spans="1:7" ht="15.75">
      <c r="A115" s="36"/>
      <c r="B115" s="96" t="s">
        <v>82</v>
      </c>
      <c r="C115" s="36"/>
      <c r="D115" s="36"/>
      <c r="E115" s="36"/>
      <c r="F115" s="36"/>
      <c r="G115" s="36"/>
    </row>
    <row r="116" spans="1:7">
      <c r="A116" s="79">
        <v>6.1</v>
      </c>
      <c r="B116" s="78" t="s">
        <v>83</v>
      </c>
      <c r="C116" s="36"/>
      <c r="D116" s="36"/>
      <c r="E116" s="36"/>
      <c r="F116" s="36"/>
      <c r="G116" s="36"/>
    </row>
    <row r="117" spans="1:7">
      <c r="A117" s="79"/>
      <c r="B117" s="78"/>
      <c r="C117" s="36"/>
      <c r="D117" s="36"/>
      <c r="E117" s="36"/>
      <c r="F117" s="36"/>
      <c r="G117" s="36"/>
    </row>
    <row r="118" spans="1:7">
      <c r="A118" s="79"/>
      <c r="B118" s="78"/>
      <c r="C118" s="36"/>
      <c r="D118" s="36"/>
      <c r="E118" s="36"/>
      <c r="F118" s="36"/>
      <c r="G118" s="36"/>
    </row>
    <row r="119" spans="1:7">
      <c r="A119" s="36"/>
      <c r="B119" s="97"/>
      <c r="C119" s="36"/>
      <c r="D119" s="36"/>
      <c r="E119" s="36"/>
      <c r="F119" s="36"/>
      <c r="G119" s="36"/>
    </row>
    <row r="120" spans="1:7">
      <c r="A120" s="36"/>
      <c r="B120" s="97"/>
      <c r="C120" s="36"/>
      <c r="D120" s="36"/>
      <c r="E120" s="36"/>
      <c r="F120" s="36"/>
      <c r="G120" s="36"/>
    </row>
    <row r="121" spans="1:7">
      <c r="A121" s="36"/>
      <c r="B121" s="97"/>
      <c r="C121" s="36"/>
      <c r="D121" s="36"/>
      <c r="E121" s="36"/>
      <c r="F121" s="36"/>
      <c r="G121" s="36"/>
    </row>
    <row r="122" spans="1:7">
      <c r="A122" s="36"/>
      <c r="B122" s="97"/>
      <c r="C122" s="36"/>
      <c r="D122" s="36"/>
      <c r="E122" s="36"/>
      <c r="F122" s="36"/>
      <c r="G122" s="36"/>
    </row>
    <row r="123" spans="1:7">
      <c r="A123" s="36"/>
      <c r="B123" s="97"/>
      <c r="C123" s="36"/>
      <c r="D123" s="36"/>
      <c r="E123" s="36"/>
      <c r="F123" s="36"/>
      <c r="G123" s="36"/>
    </row>
    <row r="124" spans="1:7">
      <c r="A124" s="36"/>
      <c r="B124" s="97"/>
      <c r="C124" s="36"/>
      <c r="D124" s="36"/>
      <c r="E124" s="36"/>
      <c r="F124" s="36"/>
      <c r="G124" s="36"/>
    </row>
    <row r="125" spans="1:7">
      <c r="A125" s="36"/>
      <c r="B125" s="97"/>
      <c r="C125" s="36"/>
      <c r="D125" s="36"/>
      <c r="E125" s="36"/>
      <c r="F125" s="36"/>
      <c r="G125" s="36"/>
    </row>
    <row r="126" spans="1:7">
      <c r="A126" s="79">
        <v>6.2</v>
      </c>
      <c r="B126" s="78" t="s">
        <v>84</v>
      </c>
      <c r="C126" s="36"/>
      <c r="D126" s="36"/>
      <c r="E126" s="36"/>
      <c r="F126" s="36"/>
      <c r="G126" s="36"/>
    </row>
    <row r="127" spans="1:7">
      <c r="A127" s="36"/>
      <c r="B127" s="97"/>
      <c r="C127" s="36"/>
      <c r="D127" s="36"/>
      <c r="E127" s="36"/>
      <c r="F127" s="36"/>
      <c r="G127" s="36"/>
    </row>
    <row r="128" spans="1:7">
      <c r="A128" s="36"/>
      <c r="B128" s="97"/>
      <c r="C128" s="36"/>
      <c r="D128" s="36"/>
      <c r="E128" s="36"/>
      <c r="F128" s="36"/>
      <c r="G128" s="36"/>
    </row>
    <row r="129" spans="1:7">
      <c r="A129" s="36"/>
      <c r="B129" s="97"/>
      <c r="C129" s="36"/>
      <c r="D129" s="36"/>
      <c r="E129" s="36"/>
      <c r="F129" s="36"/>
      <c r="G129" s="36"/>
    </row>
    <row r="130" spans="1:7">
      <c r="A130" s="36"/>
      <c r="B130" s="97"/>
      <c r="C130" s="36"/>
      <c r="D130" s="36"/>
      <c r="E130" s="36"/>
      <c r="F130" s="36"/>
      <c r="G130" s="36"/>
    </row>
    <row r="131" spans="1:7">
      <c r="A131" s="36"/>
      <c r="B131" s="97"/>
      <c r="C131" s="36"/>
      <c r="D131" s="36"/>
      <c r="E131" s="36"/>
      <c r="F131" s="36"/>
      <c r="G131" s="36"/>
    </row>
    <row r="132" spans="1:7">
      <c r="A132" s="36"/>
      <c r="B132" s="97"/>
      <c r="C132" s="36"/>
      <c r="D132" s="36"/>
      <c r="E132" s="36"/>
      <c r="F132" s="36"/>
      <c r="G132" s="36"/>
    </row>
    <row r="133" spans="1:7">
      <c r="A133" s="36"/>
      <c r="B133" s="97"/>
      <c r="C133" s="36"/>
      <c r="D133" s="36"/>
      <c r="E133" s="36"/>
      <c r="F133" s="36"/>
      <c r="G133" s="36"/>
    </row>
    <row r="134" spans="1:7">
      <c r="A134" s="36"/>
      <c r="B134" s="97"/>
      <c r="C134" s="36"/>
      <c r="D134" s="36"/>
      <c r="E134" s="36"/>
      <c r="F134" s="36"/>
      <c r="G134" s="36"/>
    </row>
    <row r="135" spans="1:7">
      <c r="A135" s="36"/>
      <c r="B135" s="97"/>
      <c r="C135" s="36"/>
      <c r="D135" s="36"/>
      <c r="E135" s="36"/>
      <c r="F135" s="36"/>
      <c r="G135" s="36"/>
    </row>
    <row r="136" spans="1:7" ht="15.75">
      <c r="A136" s="43"/>
      <c r="B136" s="44" t="s">
        <v>85</v>
      </c>
      <c r="C136" s="28"/>
      <c r="D136" s="29"/>
      <c r="E136" s="30"/>
      <c r="F136" s="45"/>
      <c r="G136" s="46">
        <f>SUM(G116:G135)</f>
        <v>0</v>
      </c>
    </row>
    <row r="137" spans="1:7" ht="15.75">
      <c r="A137" s="47"/>
      <c r="B137" s="176" t="s">
        <v>86</v>
      </c>
      <c r="C137" s="177"/>
      <c r="D137" s="31"/>
      <c r="E137" s="32"/>
      <c r="F137" s="48"/>
      <c r="G137" s="48"/>
    </row>
  </sheetData>
  <mergeCells count="8">
    <mergeCell ref="B137:C137"/>
    <mergeCell ref="B113:C113"/>
    <mergeCell ref="A1:G1"/>
    <mergeCell ref="A2:G2"/>
    <mergeCell ref="B32:C32"/>
    <mergeCell ref="B58:C58"/>
    <mergeCell ref="B85:C85"/>
    <mergeCell ref="B101:C101"/>
  </mergeCells>
  <pageMargins left="0.7" right="0.7" top="0.75" bottom="0.75" header="0.3" footer="0.3"/>
  <pageSetup scale="50" orientation="portrait" r:id="rId1"/>
  <rowBreaks count="2" manualBreakCount="2">
    <brk id="58" max="6" man="1"/>
    <brk id="11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94D861457F6444A016DEA61333D434" ma:contentTypeVersion="17" ma:contentTypeDescription="Create a new document." ma:contentTypeScope="" ma:versionID="5f21e2d2892a176d4bb6d9bbe2f32d06">
  <xsd:schema xmlns:xsd="http://www.w3.org/2001/XMLSchema" xmlns:xs="http://www.w3.org/2001/XMLSchema" xmlns:p="http://schemas.microsoft.com/office/2006/metadata/properties" xmlns:ns1="http://schemas.microsoft.com/sharepoint/v3" xmlns:ns2="09a89d9b-f5e3-41af-8194-30ca063b4f91" xmlns:ns3="a1336a19-a7c6-4af2-8ee5-660634acd64e" targetNamespace="http://schemas.microsoft.com/office/2006/metadata/properties" ma:root="true" ma:fieldsID="972b9b6e5138175185c4380ddb1295f1" ns1:_="" ns2:_="" ns3:_="">
    <xsd:import namespace="http://schemas.microsoft.com/sharepoint/v3"/>
    <xsd:import namespace="09a89d9b-f5e3-41af-8194-30ca063b4f91"/>
    <xsd:import namespace="a1336a19-a7c6-4af2-8ee5-660634acd6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Statu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a89d9b-f5e3-41af-8194-30ca063b4f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d677fcd-a777-46c0-9ce8-27f0800b280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Status" ma:index="22" nillable="true" ma:displayName="Status" ma:format="Dropdown" ma:internalName="Status">
      <xsd:simpleType>
        <xsd:restriction base="dms:Choice">
          <xsd:enumeration value="Draft"/>
          <xsd:enumeration value="Under review"/>
          <xsd:enumeration value="Approved"/>
          <xsd:enumeration value="Need Approval"/>
        </xsd:restriction>
      </xsd:simpleType>
    </xsd:element>
  </xsd:schema>
  <xsd:schema xmlns:xsd="http://www.w3.org/2001/XMLSchema" xmlns:xs="http://www.w3.org/2001/XMLSchema" xmlns:dms="http://schemas.microsoft.com/office/2006/documentManagement/types" xmlns:pc="http://schemas.microsoft.com/office/infopath/2007/PartnerControls" targetNamespace="a1336a19-a7c6-4af2-8ee5-660634acd64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e33117-2320-4c63-9469-c6e903eabc79}" ma:internalName="TaxCatchAll" ma:showField="CatchAllData" ma:web="a1336a19-a7c6-4af2-8ee5-660634acd64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09a89d9b-f5e3-41af-8194-30ca063b4f91" xsi:nil="true"/>
    <TaxCatchAll xmlns="a1336a19-a7c6-4af2-8ee5-660634acd64e" xsi:nil="true"/>
    <_ip_UnifiedCompliancePolicyProperties xmlns="http://schemas.microsoft.com/sharepoint/v3" xsi:nil="true"/>
    <lcf76f155ced4ddcb4097134ff3c332f xmlns="09a89d9b-f5e3-41af-8194-30ca063b4f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713DE3-1E95-40E7-8B19-E756D2F48433}"/>
</file>

<file path=customXml/itemProps2.xml><?xml version="1.0" encoding="utf-8"?>
<ds:datastoreItem xmlns:ds="http://schemas.openxmlformats.org/officeDocument/2006/customXml" ds:itemID="{D3D09B7E-93C9-431C-A7D6-B3D6F6D868DA}"/>
</file>

<file path=customXml/itemProps3.xml><?xml version="1.0" encoding="utf-8"?>
<ds:datastoreItem xmlns:ds="http://schemas.openxmlformats.org/officeDocument/2006/customXml" ds:itemID="{72E3C80A-F10C-4010-A9A6-BCEA6FE0AA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vt:lpstr>
      <vt:lpstr>SUM</vt:lpstr>
      <vt:lpstr>BOQ</vt:lpstr>
      <vt:lpstr>BOQ!Print_Area</vt:lpstr>
      <vt:lpstr>SUM!Print_Area</vt:lpstr>
      <vt:lpstr>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Aishath Fauza Ali Rasheed</dc:creator>
  <cp:lastModifiedBy>Ali Shareef</cp:lastModifiedBy>
  <cp:lastPrinted>2025-05-15T03:03:32Z</cp:lastPrinted>
  <dcterms:created xsi:type="dcterms:W3CDTF">2015-06-05T18:17:20Z</dcterms:created>
  <dcterms:modified xsi:type="dcterms:W3CDTF">2025-05-15T09:43:04Z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0x0101003C94D861457F6444A016DEA61333D434</vt:lpwstr>
  </property>
</Properties>
</file>