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codeName="ThisWorkbook" defaultThemeVersion="124226"/>
  <mc:AlternateContent xmlns:mc="http://schemas.openxmlformats.org/markup-compatibility/2006">
    <mc:Choice Requires="x15">
      <x15ac:absPath xmlns:x15ac="http://schemas.microsoft.com/office/spreadsheetml/2010/11/ac" url="H:\Download 2025\"/>
    </mc:Choice>
  </mc:AlternateContent>
  <xr:revisionPtr revIDLastSave="0" documentId="8_{435C5076-7E11-4206-8336-704FF29CECB0}" xr6:coauthVersionLast="47" xr6:coauthVersionMax="47" xr10:uidLastSave="{00000000-0000-0000-0000-000000000000}"/>
  <bookViews>
    <workbookView xWindow="0" yWindow="0" windowWidth="21570" windowHeight="7995" firstSheet="2" activeTab="2" xr2:uid="{00000000-000D-0000-FFFF-FFFF00000000}"/>
  </bookViews>
  <sheets>
    <sheet name="Sheet1" sheetId="8" r:id="rId1"/>
    <sheet name="Sheet2" sheetId="2" r:id="rId2"/>
    <sheet name="BOQ" sheetId="1" r:id="rId3"/>
  </sheets>
  <definedNames>
    <definedName name="_xlnm.Print_Area" localSheetId="2">BOQ!$A$1:$G$102</definedName>
    <definedName name="_xlnm.Print_Area" localSheetId="1">Sheet2!$B$2:$G$16</definedName>
    <definedName name="_xlnm.Print_Titles" localSheetId="2">BOQ!$4:$4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G79" i="1" l="1"/>
  <c r="C9" i="2" l="1"/>
  <c r="C8" i="2"/>
  <c r="G92" i="1" l="1"/>
  <c r="G94" i="1" s="1"/>
  <c r="F9" i="2" l="1"/>
  <c r="F8" i="2"/>
  <c r="G101" i="1" l="1"/>
  <c r="G100" i="1"/>
  <c r="G99" i="1"/>
  <c r="G98" i="1"/>
  <c r="G102" i="1" l="1"/>
  <c r="C10" i="2"/>
  <c r="F10" i="2" l="1"/>
  <c r="C7" i="2" l="1"/>
  <c r="B2" i="2" l="1"/>
  <c r="I12" i="2" l="1"/>
  <c r="G25" i="1"/>
  <c r="G32" i="1"/>
  <c r="G64" i="1" l="1"/>
  <c r="F7" i="2" s="1"/>
  <c r="F12" i="2" l="1"/>
  <c r="F13" i="2" s="1"/>
  <c r="F14" i="2" l="1"/>
</calcChain>
</file>

<file path=xl/sharedStrings.xml><?xml version="1.0" encoding="utf-8"?>
<sst xmlns="http://schemas.openxmlformats.org/spreadsheetml/2006/main" count="131" uniqueCount="121">
  <si>
    <t xml:space="preserve"> </t>
  </si>
  <si>
    <t>13th Floor CSSD Ceiling</t>
  </si>
  <si>
    <t>Dharumavantha Hospital</t>
  </si>
  <si>
    <t>SUMMARY OF BILLS OF QUANTITIES</t>
  </si>
  <si>
    <t>BILL No.</t>
  </si>
  <si>
    <t xml:space="preserve">DESCRIPTION </t>
  </si>
  <si>
    <t>QUOTATION No.</t>
  </si>
  <si>
    <t>DATE</t>
  </si>
  <si>
    <t>AMOUNT</t>
  </si>
  <si>
    <t>TOTAL</t>
  </si>
  <si>
    <t>GST 8%</t>
  </si>
  <si>
    <t>GRAND TOTAL</t>
  </si>
  <si>
    <t>DH 13th Floor Ceiling</t>
  </si>
  <si>
    <t>(Existing Building Revovation)</t>
  </si>
  <si>
    <t>Item</t>
  </si>
  <si>
    <t>Description</t>
  </si>
  <si>
    <t>Unit</t>
  </si>
  <si>
    <t>QTY</t>
  </si>
  <si>
    <t>LABOUR RATE</t>
  </si>
  <si>
    <t>MATERIAL RATE</t>
  </si>
  <si>
    <t>TOTAL AMOUNT</t>
  </si>
  <si>
    <t>Bill NO: 1</t>
  </si>
  <si>
    <t>PRELIMINARIES</t>
  </si>
  <si>
    <t xml:space="preserve"> General Notes</t>
  </si>
  <si>
    <t>1)</t>
  </si>
  <si>
    <t>Abbreviations</t>
  </si>
  <si>
    <t>m - meter</t>
  </si>
  <si>
    <t>Nr - numbers</t>
  </si>
  <si>
    <t>m3 - cubic meter</t>
  </si>
  <si>
    <t>m2 - square meter</t>
  </si>
  <si>
    <t>Lm - Linear meter</t>
  </si>
  <si>
    <t>t - tonnes</t>
  </si>
  <si>
    <t>md - including</t>
  </si>
  <si>
    <t>mm - millimeter</t>
  </si>
  <si>
    <t>dia - diameter</t>
  </si>
  <si>
    <t>SS - Stainless Steel</t>
  </si>
  <si>
    <t>GI - Galvanised Iron</t>
  </si>
  <si>
    <t>Sqft- Square Feet</t>
  </si>
  <si>
    <t>Site Management Costs</t>
  </si>
  <si>
    <t>1.2.1</t>
  </si>
  <si>
    <t>Allow for all on and off site management cost</t>
  </si>
  <si>
    <t>including costs of foreman and assistants,</t>
  </si>
  <si>
    <t>item</t>
  </si>
  <si>
    <t>temporary services, telephone,fax, hoardings</t>
  </si>
  <si>
    <t>and similar.</t>
  </si>
  <si>
    <t>Clean - up</t>
  </si>
  <si>
    <t>1.3.1</t>
  </si>
  <si>
    <t>Allow for clean - up of completed works and site</t>
  </si>
  <si>
    <t>upon completion.</t>
  </si>
  <si>
    <t>GENERAL</t>
  </si>
  <si>
    <t>(a) Rates shall include for: cleaning out cavities,</t>
  </si>
  <si>
    <t>forming rebated reveals and pointing and</t>
  </si>
  <si>
    <t>cleaning down to reveals where necessary;</t>
  </si>
  <si>
    <t>fractional size blocks, all necessary machine</t>
  </si>
  <si>
    <t>cutting, cutting or forming chases or edges of</t>
  </si>
  <si>
    <t>floor slabs, cutting or leaving holes and</t>
  </si>
  <si>
    <t>openings as recesses for and building in pipes,</t>
  </si>
  <si>
    <t>conduits, sleeves and similar as required for all</t>
  </si>
  <si>
    <t>trades; leaving surfaces rough or raking out</t>
  </si>
  <si>
    <t>joints for plastering and flashings, bedding</t>
  </si>
  <si>
    <t>frames or plates, building in joists, bearers or</t>
  </si>
  <si>
    <t>similar, temporary supports to openings,</t>
  </si>
  <si>
    <t>templates, reinforcement in walls and for all</t>
  </si>
  <si>
    <t>necessary making good</t>
  </si>
  <si>
    <t>(b) Rates shall include for providing approved</t>
  </si>
  <si>
    <t>quality mesh at joints between structaral</t>
  </si>
  <si>
    <t>members and masonry in the exterior walls.</t>
  </si>
  <si>
    <t>(c) 150mm Thick solid blocks shall be used for</t>
  </si>
  <si>
    <t>exterior masonry walls, &amp; 100 thick solid blocks</t>
  </si>
  <si>
    <t>shall be used for interior masonry wall</t>
  </si>
  <si>
    <t>(d) All blocks shall be fabricated from</t>
  </si>
  <si>
    <t>manufactured sand and machine pressed and</t>
  </si>
  <si>
    <t>average compression strength for blocks should</t>
  </si>
  <si>
    <t>not be less than 2.8N/mm2 and shall comply</t>
  </si>
  <si>
    <t>with physical requirements of ISO 6073:1981.</t>
  </si>
  <si>
    <t>(e) For masonry, plastering and screeding</t>
  </si>
  <si>
    <t>works manufactured sand shall be used.</t>
  </si>
  <si>
    <r>
      <t xml:space="preserve">TOTAL OF BILL NO. 01 (PRELIMINARIES)                                      </t>
    </r>
    <r>
      <rPr>
        <b/>
        <i/>
        <sz val="10"/>
        <rFont val="Arial"/>
        <family val="2"/>
      </rPr>
      <t xml:space="preserve">   (CARRIED OVER TO THE GENERAL SUMMARY)</t>
    </r>
  </si>
  <si>
    <t>Bill No: 02</t>
  </si>
  <si>
    <t>Decoration</t>
  </si>
  <si>
    <t>General</t>
  </si>
  <si>
    <t xml:space="preserve">a </t>
  </si>
  <si>
    <t>Rates shall include for: the provision, erection and removal of scaffolding, preparation, rubbing down between coats and similar work, the protection and/or masking floors, fittings and similar work, removing and replacing door and window</t>
  </si>
  <si>
    <t>b</t>
  </si>
  <si>
    <t>All painting work shall be carried in accordance with the Specifications</t>
  </si>
  <si>
    <t>c</t>
  </si>
  <si>
    <t>Paint system shall be approved paint from client and consultant.</t>
  </si>
  <si>
    <t>d</t>
  </si>
  <si>
    <t>Internal surfaces of wall shall be smooth putty finishing.</t>
  </si>
  <si>
    <t>e</t>
  </si>
  <si>
    <t>Puttying and sanding process should allow add or omit depending on the conditions of the surface.</t>
  </si>
  <si>
    <t>f</t>
  </si>
  <si>
    <t>Emulsion paint finish on cement plastered walls and concrete column, sides and soffits of beam and soffits of slab surfaces as specified. Exterior walls should be applied with weather proof paint. 1 coat of wall sealer, 2 coats of paint. Interior surfaces 1 coat of wall sealer, 2 coats of Putty and 2 coats of paint. Soffits of the Slab to be grinded before painting.Soffits of the slab with 1 coat of wall sealer, 2 coats of Wall putty, and 2 coats of Paint.Ceilings with 1 coat of wall sealer, 2 coats of Wall putty, and 2 coats of Paint.</t>
  </si>
  <si>
    <t>g</t>
  </si>
  <si>
    <t>The colour brand should be Nippon or an equilant brand.Colour of paint shall be decided by the architect or consultant</t>
  </si>
  <si>
    <t>Putty &amp; Painting</t>
  </si>
  <si>
    <t>2.1.1</t>
  </si>
  <si>
    <t>Putty &amp; Painting on interior surfaces of wall</t>
  </si>
  <si>
    <r>
      <t xml:space="preserve">TOTAL OF BILL NO. 02 (Decoration)                                         </t>
    </r>
    <r>
      <rPr>
        <b/>
        <i/>
        <sz val="12"/>
        <rFont val="Arial"/>
        <family val="2"/>
      </rPr>
      <t xml:space="preserve">  </t>
    </r>
    <r>
      <rPr>
        <b/>
        <i/>
        <sz val="10"/>
        <rFont val="Arial"/>
        <family val="2"/>
      </rPr>
      <t xml:space="preserve"> (CARRIED OVER TO THE GENERAL SUMMARY)</t>
    </r>
  </si>
  <si>
    <t>Bill No: 03</t>
  </si>
  <si>
    <t>Ceiling</t>
  </si>
  <si>
    <t>Internal ceiling areas are of 9mm thick Laminated Gypsum Ceiling - Shades fixed on to standard internal GI framework and finished with Matte White Emulsion Paint after smooth putty finish.</t>
  </si>
  <si>
    <t xml:space="preserve">External ceiling areas are of 6mm thick Cement Booard fixed on to standard internal hardwood framework and finished with Matte White Emulsion Paint after smoothing joints and edjes. </t>
  </si>
  <si>
    <t>Box up for conceiling AC pipes to indoor unit height and hotwater pipes 50mm below beam bottom with standard internal hardwood framework and 9mm thick plasterboard, finished with respective emulsion paint on smooth putty surface as per the drawings</t>
  </si>
  <si>
    <t>Rates shall include for removing, replace, framing, fixing and all other works.</t>
  </si>
  <si>
    <t>Plaster Board Ceiling</t>
  </si>
  <si>
    <t>a</t>
  </si>
  <si>
    <t>Rates shall include for: screws, nails and fixing or supporting clips, and all other works to re-install the  equipment and cabinet.</t>
  </si>
  <si>
    <t>• Laminated Gypsum Ceiling with washable vinyl facing for easy
maintenance.
• Available in plain facings with a smooth appearance.
• Certificated for Environmental Product Declaration (EPD) as
per ISO 14025.
• High resistance to mold and mildew, scoring a 10 (highest)
when tested by ASTM D3273.
• Ultra-high humidity resistance: sag resistance ensures
durability in standard or extreme environmental conditions.
• Standard is produced with aluminum foil backing, which acts
• as a vapor barrier and resists breathing, so the panel stays
• cleaner longer.
• Scrub resistant. Dirt marks are easy to remove.
• Suitable for areas with high humidity.
• It is economical and easy to trim and install.
• Demountable and designed to be installed on the DONN®
Brand ceiling suspensions.
• Available in a concealed edge design, specifically produced to
elevate the overall space appearance</t>
  </si>
  <si>
    <t>Grid profile - DX/DXL SQ Edge</t>
  </si>
  <si>
    <t>3.2.1</t>
  </si>
  <si>
    <t>Laminated Gypsum Ceiling - Shades 
(600x600mm 9mm thick Grid Ceiling System)</t>
  </si>
  <si>
    <t>Sqft</t>
  </si>
  <si>
    <r>
      <t xml:space="preserve">TOTAL OF BILL NO. 03 (Ceiling)                                                    </t>
    </r>
    <r>
      <rPr>
        <b/>
        <i/>
        <sz val="12"/>
        <rFont val="Arial"/>
        <family val="2"/>
      </rPr>
      <t xml:space="preserve">  </t>
    </r>
    <r>
      <rPr>
        <b/>
        <i/>
        <sz val="10"/>
        <rFont val="Arial"/>
        <family val="2"/>
      </rPr>
      <t xml:space="preserve"> (CARRIED OVER TO THE GENERAL SUMMARY)</t>
    </r>
  </si>
  <si>
    <t>Bill No: 04</t>
  </si>
  <si>
    <t>ADDITIONS</t>
  </si>
  <si>
    <t>Bill No 01</t>
  </si>
  <si>
    <t>Bill No 02</t>
  </si>
  <si>
    <t>Bill No 03</t>
  </si>
  <si>
    <t>Bill No 04</t>
  </si>
  <si>
    <r>
      <t xml:space="preserve">TOTAL OF BILL NO. 04 (ADDITIONS)                                           </t>
    </r>
    <r>
      <rPr>
        <b/>
        <i/>
        <sz val="12"/>
        <rFont val="Arial"/>
        <family val="2"/>
      </rPr>
      <t xml:space="preserve">  </t>
    </r>
    <r>
      <rPr>
        <b/>
        <i/>
        <sz val="10"/>
        <rFont val="Arial"/>
        <family val="2"/>
      </rPr>
      <t xml:space="preserve"> (CARRIED OVER TO THE GENERAL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</si>
</sst>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dd\-mmm\-yyyy"/>
    <numFmt numFmtId="166" formatCode="_(* #,##0.0_);_(* \(#,##0.0\);_(* &quot;-&quot;?_);_(@_)"/>
  </numFmts>
  <fonts count="30">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sz val="11"/>
      <name val="Times New Roman"/>
      <family val="1"/>
    </font>
    <font>
      <b/>
      <sz val="10"/>
      <name val="Arial"/>
      <family val="2"/>
    </font>
    <font>
      <b/>
      <sz val="8"/>
      <name val="Arial"/>
      <family val="2"/>
    </font>
    <font>
      <sz val="10"/>
      <name val="Arial"/>
      <family val="2"/>
    </font>
    <font>
      <b/>
      <sz val="12"/>
      <name val="Arial"/>
      <family val="2"/>
    </font>
    <font>
      <b/>
      <u/>
      <sz val="12"/>
      <name val="Arial"/>
      <family val="2"/>
    </font>
    <font>
      <b/>
      <sz val="11"/>
      <name val="Arial"/>
      <family val="2"/>
    </font>
    <font>
      <b/>
      <i/>
      <sz val="10"/>
      <name val="Arial"/>
      <family val="2"/>
    </font>
    <font>
      <b/>
      <i/>
      <sz val="12"/>
      <name val="Arial"/>
      <family val="2"/>
    </font>
    <font>
      <b/>
      <sz val="9"/>
      <name val="Arial"/>
      <family val="2"/>
    </font>
    <font>
      <b/>
      <i/>
      <sz val="9"/>
      <name val="Arial"/>
      <family val="2"/>
    </font>
    <font>
      <b/>
      <i/>
      <sz val="8"/>
      <name val="Arial"/>
      <family val="2"/>
    </font>
    <font>
      <b/>
      <sz val="13"/>
      <name val="Times New Roman"/>
      <family val="1"/>
    </font>
    <font>
      <vertAlign val="superscript"/>
      <sz val="8"/>
      <name val="Arial"/>
      <family val="2"/>
    </font>
    <font>
      <sz val="8"/>
      <name val="Times New Roman"/>
      <family val="1"/>
    </font>
    <font>
      <b/>
      <sz val="9"/>
      <name val="Times New Roman"/>
      <family val="1"/>
    </font>
    <font>
      <sz val="9"/>
      <name val="Times New Roman"/>
      <family val="1"/>
    </font>
    <font>
      <b/>
      <u/>
      <sz val="16"/>
      <name val="Times New Roman"/>
      <family val="1"/>
    </font>
    <font>
      <sz val="10"/>
      <name val="Arial"/>
      <family val="2"/>
    </font>
    <font>
      <b/>
      <sz val="10.5"/>
      <name val="Arial"/>
      <family val="2"/>
    </font>
    <font>
      <sz val="11"/>
      <color theme="1"/>
      <name val="Calibri"/>
      <family val="2"/>
      <charset val="1"/>
      <scheme val="minor"/>
    </font>
    <font>
      <i/>
      <sz val="10"/>
      <name val="Arial"/>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11" fillId="0" borderId="0"/>
    <xf numFmtId="0" fontId="1" fillId="0" borderId="0"/>
    <xf numFmtId="0" fontId="28" fillId="0" borderId="0"/>
  </cellStyleXfs>
  <cellXfs count="90">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8"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43" fontId="4" fillId="0" borderId="7" xfId="1" applyFont="1" applyBorder="1"/>
    <xf numFmtId="43" fontId="7" fillId="0" borderId="8" xfId="1" applyFont="1" applyBorder="1" applyAlignment="1">
      <alignment vertical="center"/>
    </xf>
    <xf numFmtId="0" fontId="5" fillId="0" borderId="9" xfId="0" applyFont="1" applyBorder="1"/>
    <xf numFmtId="0" fontId="5" fillId="0" borderId="10"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5" fontId="4" fillId="0" borderId="1" xfId="1" applyNumberFormat="1" applyFont="1" applyBorder="1" applyAlignment="1">
      <alignment horizontal="center"/>
    </xf>
    <xf numFmtId="0" fontId="14" fillId="2" borderId="13" xfId="0" applyFont="1" applyFill="1" applyBorder="1" applyAlignment="1">
      <alignment horizontal="center" vertical="center"/>
    </xf>
    <xf numFmtId="43" fontId="14" fillId="2" borderId="13" xfId="1" applyFont="1" applyFill="1" applyBorder="1" applyAlignment="1">
      <alignment horizontal="center" vertical="center"/>
    </xf>
    <xf numFmtId="0" fontId="15" fillId="0" borderId="14" xfId="0" applyFont="1" applyBorder="1" applyAlignment="1">
      <alignment horizontal="center" vertical="center"/>
    </xf>
    <xf numFmtId="43" fontId="9" fillId="0" borderId="18" xfId="1" applyFont="1" applyBorder="1" applyAlignment="1">
      <alignment vertical="center"/>
    </xf>
    <xf numFmtId="43" fontId="9" fillId="0" borderId="19" xfId="1" applyFont="1" applyBorder="1" applyAlignment="1">
      <alignment vertical="center"/>
    </xf>
    <xf numFmtId="43" fontId="12" fillId="0" borderId="20" xfId="1" applyFont="1" applyBorder="1" applyAlignment="1">
      <alignment vertical="center"/>
    </xf>
    <xf numFmtId="0" fontId="13" fillId="0" borderId="0" xfId="0" applyFont="1"/>
    <xf numFmtId="0" fontId="17" fillId="2" borderId="22" xfId="0" applyFont="1" applyFill="1" applyBorder="1" applyAlignment="1">
      <alignment horizontal="center" vertical="center"/>
    </xf>
    <xf numFmtId="0" fontId="18" fillId="0" borderId="14" xfId="0" applyFont="1" applyBorder="1" applyAlignment="1">
      <alignment horizontal="center" vertical="center"/>
    </xf>
    <xf numFmtId="0" fontId="19" fillId="0" borderId="14" xfId="0" applyFont="1" applyBorder="1" applyAlignment="1">
      <alignment horizontal="center" vertical="center"/>
    </xf>
    <xf numFmtId="0" fontId="4" fillId="0" borderId="23"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43" fontId="20" fillId="0" borderId="8" xfId="1" applyFont="1" applyBorder="1" applyAlignment="1">
      <alignment vertical="center"/>
    </xf>
    <xf numFmtId="0" fontId="13" fillId="0" borderId="0" xfId="0" applyFont="1" applyAlignment="1">
      <alignment horizontal="left"/>
    </xf>
    <xf numFmtId="0" fontId="21" fillId="0" borderId="15" xfId="1" applyNumberFormat="1" applyFont="1" applyBorder="1" applyAlignment="1">
      <alignment horizontal="center"/>
    </xf>
    <xf numFmtId="0" fontId="22" fillId="0" borderId="24" xfId="0" applyFont="1" applyBorder="1"/>
    <xf numFmtId="0" fontId="23" fillId="2" borderId="12" xfId="0" applyFont="1" applyFill="1" applyBorder="1" applyAlignment="1">
      <alignment horizontal="center" vertical="center" wrapText="1"/>
    </xf>
    <xf numFmtId="0" fontId="24" fillId="0" borderId="1" xfId="0" applyFont="1" applyBorder="1" applyAlignment="1">
      <alignment horizontal="center"/>
    </xf>
    <xf numFmtId="0" fontId="24" fillId="0" borderId="1" xfId="0" applyFont="1" applyBorder="1"/>
    <xf numFmtId="0" fontId="24" fillId="0" borderId="7" xfId="0" applyFont="1" applyBorder="1"/>
    <xf numFmtId="0" fontId="24" fillId="0" borderId="25" xfId="0" applyFont="1" applyBorder="1"/>
    <xf numFmtId="0" fontId="0" fillId="0" borderId="12" xfId="0" applyBorder="1"/>
    <xf numFmtId="0" fontId="0" fillId="0" borderId="26" xfId="0" applyBorder="1"/>
    <xf numFmtId="0" fontId="25" fillId="0" borderId="27" xfId="0" applyFont="1" applyBorder="1" applyAlignment="1">
      <alignment horizontal="center" vertical="center"/>
    </xf>
    <xf numFmtId="0" fontId="1" fillId="0" borderId="0" xfId="0" applyFont="1"/>
    <xf numFmtId="43" fontId="2" fillId="0" borderId="15" xfId="1" applyFont="1" applyBorder="1" applyAlignment="1">
      <alignment horizontal="center"/>
    </xf>
    <xf numFmtId="0" fontId="1" fillId="0" borderId="0" xfId="0" applyFont="1" applyAlignment="1">
      <alignment wrapText="1"/>
    </xf>
    <xf numFmtId="0" fontId="13" fillId="0" borderId="0" xfId="0" applyFont="1" applyAlignment="1">
      <alignment horizontal="left" vertical="center"/>
    </xf>
    <xf numFmtId="43" fontId="27" fillId="2" borderId="13" xfId="1" applyFont="1" applyFill="1" applyBorder="1" applyAlignment="1">
      <alignment horizontal="center" vertical="center" wrapText="1"/>
    </xf>
    <xf numFmtId="0" fontId="1" fillId="0" borderId="15" xfId="1" applyNumberFormat="1" applyFont="1" applyBorder="1" applyAlignment="1">
      <alignment horizontal="center"/>
    </xf>
    <xf numFmtId="43" fontId="2" fillId="0" borderId="16" xfId="1" applyFont="1" applyBorder="1" applyAlignment="1">
      <alignment horizontal="center"/>
    </xf>
    <xf numFmtId="43" fontId="1" fillId="0" borderId="16" xfId="1" applyFont="1" applyBorder="1"/>
    <xf numFmtId="43" fontId="1" fillId="0" borderId="0" xfId="1" applyFont="1" applyBorder="1"/>
    <xf numFmtId="43" fontId="1" fillId="0" borderId="17" xfId="1" applyFont="1" applyBorder="1"/>
    <xf numFmtId="166" fontId="2" fillId="0" borderId="15" xfId="1" applyNumberFormat="1" applyFont="1" applyBorder="1" applyAlignment="1">
      <alignment horizontal="center"/>
    </xf>
    <xf numFmtId="43" fontId="1" fillId="0" borderId="15" xfId="1" applyFont="1" applyBorder="1"/>
    <xf numFmtId="43" fontId="2" fillId="0" borderId="0" xfId="1" applyFont="1" applyAlignment="1">
      <alignment horizontal="center"/>
    </xf>
    <xf numFmtId="43" fontId="1" fillId="0" borderId="0" xfId="1" applyFont="1"/>
    <xf numFmtId="164" fontId="1" fillId="0" borderId="0" xfId="0" applyNumberFormat="1" applyFont="1"/>
    <xf numFmtId="17" fontId="25" fillId="0" borderId="27" xfId="0" applyNumberFormat="1" applyFont="1" applyBorder="1" applyAlignment="1">
      <alignment horizontal="center" vertical="center"/>
    </xf>
    <xf numFmtId="0" fontId="9" fillId="0" borderId="0" xfId="0" applyFont="1"/>
    <xf numFmtId="0" fontId="9" fillId="0" borderId="15" xfId="1" applyNumberFormat="1" applyFont="1" applyBorder="1" applyAlignment="1">
      <alignment horizontal="center"/>
    </xf>
    <xf numFmtId="43" fontId="9" fillId="0" borderId="15" xfId="1" applyFont="1" applyBorder="1"/>
    <xf numFmtId="43" fontId="9" fillId="0" borderId="0" xfId="1" applyFont="1" applyBorder="1"/>
    <xf numFmtId="43" fontId="9" fillId="0" borderId="17" xfId="1" applyFont="1" applyBorder="1"/>
    <xf numFmtId="43" fontId="10" fillId="0" borderId="15" xfId="1" applyFont="1" applyBorder="1" applyAlignment="1">
      <alignment horizontal="center"/>
    </xf>
    <xf numFmtId="2" fontId="1" fillId="0" borderId="15" xfId="1" applyNumberFormat="1" applyFont="1" applyBorder="1" applyAlignment="1">
      <alignment horizontal="center"/>
    </xf>
    <xf numFmtId="2" fontId="1" fillId="0" borderId="0" xfId="0" applyNumberFormat="1" applyFont="1"/>
    <xf numFmtId="0" fontId="2" fillId="0" borderId="15" xfId="1" applyNumberFormat="1" applyFont="1" applyBorder="1" applyAlignment="1">
      <alignment horizontal="center"/>
    </xf>
    <xf numFmtId="0" fontId="13" fillId="0" borderId="0" xfId="0" applyFont="1" applyAlignment="1">
      <alignment horizontal="center" vertical="center"/>
    </xf>
    <xf numFmtId="0" fontId="19" fillId="0" borderId="14" xfId="0" applyFont="1" applyBorder="1" applyAlignment="1">
      <alignment horizontal="center" vertical="center" wrapText="1"/>
    </xf>
    <xf numFmtId="0" fontId="29" fillId="0" borderId="0" xfId="0" applyFont="1" applyAlignment="1">
      <alignment wrapText="1"/>
    </xf>
    <xf numFmtId="0" fontId="3" fillId="0" borderId="3"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3" fillId="0" borderId="11" xfId="0" applyFont="1" applyBorder="1" applyAlignment="1">
      <alignment horizontal="center"/>
    </xf>
    <xf numFmtId="0" fontId="12" fillId="0" borderId="28" xfId="0" applyFont="1" applyBorder="1" applyAlignment="1">
      <alignment horizontal="center" wrapText="1"/>
    </xf>
    <xf numFmtId="0" fontId="12" fillId="0" borderId="18" xfId="0" applyFont="1" applyBorder="1" applyAlignment="1">
      <alignment horizontal="center" wrapText="1"/>
    </xf>
    <xf numFmtId="0" fontId="12" fillId="0" borderId="32" xfId="0" applyFont="1" applyBorder="1" applyAlignment="1">
      <alignment horizontal="center" wrapText="1"/>
    </xf>
    <xf numFmtId="0" fontId="12" fillId="0" borderId="19" xfId="0" applyFont="1" applyBorder="1" applyAlignment="1">
      <alignment horizontal="center" wrapText="1"/>
    </xf>
    <xf numFmtId="0" fontId="12" fillId="0" borderId="33" xfId="0" applyFont="1" applyBorder="1" applyAlignment="1">
      <alignment horizontal="center" wrapText="1"/>
    </xf>
    <xf numFmtId="0" fontId="13" fillId="0" borderId="2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9" fillId="0" borderId="29" xfId="0" applyFont="1" applyBorder="1" applyAlignment="1">
      <alignment horizontal="left"/>
    </xf>
    <xf numFmtId="0" fontId="9" fillId="0" borderId="21" xfId="0" applyFont="1" applyBorder="1" applyAlignment="1">
      <alignment horizontal="left"/>
    </xf>
    <xf numFmtId="0" fontId="9" fillId="0" borderId="30" xfId="0" applyFont="1" applyBorder="1" applyAlignment="1">
      <alignment horizontal="left"/>
    </xf>
    <xf numFmtId="0" fontId="13" fillId="0" borderId="29" xfId="0" applyFont="1" applyBorder="1" applyAlignment="1">
      <alignment horizontal="center"/>
    </xf>
    <xf numFmtId="0" fontId="13" fillId="0" borderId="21" xfId="0" applyFont="1" applyBorder="1" applyAlignment="1">
      <alignment horizontal="center"/>
    </xf>
    <xf numFmtId="0" fontId="13" fillId="0" borderId="30" xfId="0" applyFont="1" applyBorder="1" applyAlignment="1">
      <alignment horizontal="center"/>
    </xf>
  </cellXfs>
  <cellStyles count="7">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3" xfId="6" xr:uid="{00000000-0005-0000-0000-000005000000}"/>
    <cellStyle name="Normal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6"/>
  <sheetViews>
    <sheetView topLeftCell="B1" zoomScale="130" zoomScaleNormal="130" workbookViewId="0">
      <selection activeCell="B4" sqref="B4"/>
    </sheetView>
  </sheetViews>
  <sheetFormatPr defaultRowHeight="12.75"/>
  <cols>
    <col min="1" max="1" width="2.42578125" customWidth="1"/>
    <col min="2" max="2" width="74.28515625" customWidth="1"/>
  </cols>
  <sheetData>
    <row r="2" spans="2:5" ht="129" customHeight="1" thickBot="1">
      <c r="E2" t="s">
        <v>0</v>
      </c>
    </row>
    <row r="3" spans="2:5">
      <c r="B3" s="41"/>
    </row>
    <row r="4" spans="2:5" ht="20.25">
      <c r="B4" s="43" t="s">
        <v>1</v>
      </c>
    </row>
    <row r="5" spans="2:5" ht="20.25">
      <c r="B5" s="43" t="s">
        <v>2</v>
      </c>
    </row>
    <row r="6" spans="2:5" ht="6" customHeight="1">
      <c r="B6" s="43"/>
    </row>
    <row r="7" spans="2:5" ht="20.25">
      <c r="B7" s="59">
        <v>45788</v>
      </c>
    </row>
    <row r="8" spans="2:5" ht="13.5" thickBot="1">
      <c r="B8" s="42"/>
    </row>
    <row r="26" spans="2:2">
      <c r="B26" t="s">
        <v>0</v>
      </c>
    </row>
  </sheetDat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J17"/>
  <sheetViews>
    <sheetView zoomScale="110" zoomScaleNormal="110" workbookViewId="0">
      <selection activeCell="C21" sqref="C21"/>
    </sheetView>
  </sheetViews>
  <sheetFormatPr defaultColWidth="9.140625" defaultRowHeight="12.75"/>
  <cols>
    <col min="1" max="1" width="0.7109375" style="1" customWidth="1"/>
    <col min="2" max="2" width="5.140625" style="1" customWidth="1"/>
    <col min="3" max="3" width="54.42578125" style="1" customWidth="1"/>
    <col min="4" max="4" width="21.28515625" style="1" hidden="1" customWidth="1"/>
    <col min="5" max="5" width="15.85546875" style="1" hidden="1" customWidth="1"/>
    <col min="6" max="6" width="17.7109375" style="2" customWidth="1"/>
    <col min="7" max="7" width="0.7109375" style="1" customWidth="1"/>
    <col min="8" max="9" width="12.85546875" style="2" hidden="1" customWidth="1"/>
    <col min="10" max="10" width="12.85546875" style="2" bestFit="1" customWidth="1"/>
    <col min="11" max="16384" width="9.140625" style="1"/>
  </cols>
  <sheetData>
    <row r="1" spans="2:9" ht="13.5" thickBot="1"/>
    <row r="2" spans="2:9" ht="32.25" customHeight="1">
      <c r="B2" s="74" t="str">
        <f>BOQ!A1</f>
        <v>DH 13th Floor Ceiling</v>
      </c>
      <c r="C2" s="75"/>
      <c r="D2" s="75"/>
      <c r="E2" s="75"/>
      <c r="F2" s="75"/>
      <c r="G2" s="27"/>
    </row>
    <row r="3" spans="2:9" ht="18.75">
      <c r="B3" s="72" t="s">
        <v>3</v>
      </c>
      <c r="C3" s="73"/>
      <c r="D3" s="73"/>
      <c r="E3" s="73"/>
      <c r="F3" s="73"/>
      <c r="G3" s="7"/>
    </row>
    <row r="4" spans="2:9">
      <c r="B4" s="6"/>
      <c r="F4" s="28"/>
      <c r="G4" s="7"/>
    </row>
    <row r="5" spans="2:9" ht="13.5" thickBot="1">
      <c r="B5" s="6"/>
      <c r="F5" s="28"/>
      <c r="G5" s="7"/>
    </row>
    <row r="6" spans="2:9" ht="24.75" customHeight="1">
      <c r="B6" s="36" t="s">
        <v>4</v>
      </c>
      <c r="C6" s="14" t="s">
        <v>5</v>
      </c>
      <c r="D6" s="15" t="s">
        <v>6</v>
      </c>
      <c r="E6" s="15" t="s">
        <v>7</v>
      </c>
      <c r="F6" s="15" t="s">
        <v>8</v>
      </c>
      <c r="G6" s="7"/>
    </row>
    <row r="7" spans="2:9" ht="15">
      <c r="B7" s="37">
        <v>1</v>
      </c>
      <c r="C7" s="5" t="str">
        <f>BOQ!A64</f>
        <v>TOTAL OF BILL NO. 01 (PRELIMINARIES)                                         (CARRIED OVER TO THE GENERAL SUMMARY)</v>
      </c>
      <c r="D7" s="4"/>
      <c r="E7" s="16">
        <v>43033</v>
      </c>
      <c r="F7" s="4">
        <f>BOQ!G64</f>
        <v>0</v>
      </c>
      <c r="G7" s="29"/>
    </row>
    <row r="8" spans="2:9" ht="15">
      <c r="B8" s="37">
        <v>2</v>
      </c>
      <c r="C8" s="5" t="str">
        <f>BOQ!A79</f>
        <v>TOTAL OF BILL NO. 02 (Decoration)                                            (CARRIED OVER TO THE GENERAL SUMMARY)</v>
      </c>
      <c r="D8" s="4"/>
      <c r="E8" s="16"/>
      <c r="F8" s="4">
        <f>BOQ!G79</f>
        <v>0</v>
      </c>
      <c r="G8" s="7"/>
    </row>
    <row r="9" spans="2:9" ht="15">
      <c r="B9" s="37">
        <v>3</v>
      </c>
      <c r="C9" s="5" t="str">
        <f>BOQ!A94</f>
        <v>TOTAL OF BILL NO. 03 (Ceiling)                                                       (CARRIED OVER TO THE GENERAL SUMMARY)</v>
      </c>
      <c r="D9" s="4"/>
      <c r="E9" s="16"/>
      <c r="F9" s="4">
        <f>BOQ!G94</f>
        <v>0</v>
      </c>
      <c r="G9" s="7"/>
    </row>
    <row r="10" spans="2:9" ht="15">
      <c r="B10" s="37">
        <v>4</v>
      </c>
      <c r="C10" s="5" t="str">
        <f>BOQ!A102</f>
        <v>TOTAL OF BILL NO. 04 (ADDITIONS)                                              (CARRIED OVER TO THE GENERAL SUMMARY)</v>
      </c>
      <c r="D10" s="4"/>
      <c r="E10" s="16"/>
      <c r="F10" s="4">
        <f>BOQ!G102</f>
        <v>0</v>
      </c>
      <c r="G10" s="7"/>
    </row>
    <row r="11" spans="2:9" ht="15.75" thickBot="1">
      <c r="B11" s="38"/>
      <c r="C11" s="5"/>
      <c r="D11" s="4"/>
      <c r="E11" s="16"/>
      <c r="F11" s="4"/>
      <c r="G11" s="7"/>
    </row>
    <row r="12" spans="2:9" ht="17.25" thickTop="1" thickBot="1">
      <c r="B12" s="39"/>
      <c r="C12" s="12" t="s">
        <v>9</v>
      </c>
      <c r="D12" s="10"/>
      <c r="E12" s="10"/>
      <c r="F12" s="11">
        <f>SUM(F7:F11)</f>
        <v>0</v>
      </c>
      <c r="G12" s="7"/>
      <c r="H12" s="2">
        <v>2276308.5</v>
      </c>
      <c r="I12" s="2">
        <f>H12*10/100</f>
        <v>227630.85</v>
      </c>
    </row>
    <row r="13" spans="2:9" ht="17.25" customHeight="1" thickTop="1" thickBot="1">
      <c r="B13" s="40"/>
      <c r="C13" s="12" t="s">
        <v>10</v>
      </c>
      <c r="D13" s="13"/>
      <c r="E13" s="13"/>
      <c r="F13" s="11">
        <f>F12*8/100</f>
        <v>0</v>
      </c>
      <c r="G13" s="30"/>
    </row>
    <row r="14" spans="2:9" ht="17.25" customHeight="1" thickTop="1" thickBot="1">
      <c r="B14" s="40"/>
      <c r="C14" s="12" t="s">
        <v>11</v>
      </c>
      <c r="D14" s="13"/>
      <c r="E14" s="13"/>
      <c r="F14" s="32">
        <f>SUM(F12:F13)</f>
        <v>0</v>
      </c>
      <c r="G14" s="30"/>
    </row>
    <row r="15" spans="2:9" ht="14.25" thickTop="1" thickBot="1">
      <c r="B15" s="35"/>
      <c r="C15" s="8"/>
      <c r="D15" s="8"/>
      <c r="E15" s="8"/>
      <c r="F15" s="31"/>
      <c r="G15" s="9"/>
    </row>
    <row r="17" spans="7:7">
      <c r="G17" s="3"/>
    </row>
  </sheetData>
  <mergeCells count="2">
    <mergeCell ref="B3:F3"/>
    <mergeCell ref="B2:F2"/>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I102"/>
  <sheetViews>
    <sheetView tabSelected="1" view="pageBreakPreview" topLeftCell="A90" zoomScale="115" zoomScaleNormal="100" zoomScaleSheetLayoutView="115" workbookViewId="0">
      <selection activeCell="B90" sqref="B90"/>
    </sheetView>
  </sheetViews>
  <sheetFormatPr defaultColWidth="9.140625" defaultRowHeight="12.75"/>
  <cols>
    <col min="1" max="1" width="7.140625" style="44" customWidth="1"/>
    <col min="2" max="2" width="51.140625" style="44" customWidth="1"/>
    <col min="3" max="3" width="6.85546875" style="56" bestFit="1" customWidth="1"/>
    <col min="4" max="4" width="8.5703125" style="57" bestFit="1" customWidth="1"/>
    <col min="5" max="5" width="11.85546875" style="57" customWidth="1"/>
    <col min="6" max="6" width="12" style="57" customWidth="1"/>
    <col min="7" max="7" width="16.140625" style="57" bestFit="1" customWidth="1"/>
    <col min="8" max="8" width="11.28515625" style="44" bestFit="1" customWidth="1"/>
    <col min="9" max="9" width="10" style="44" bestFit="1" customWidth="1"/>
    <col min="10" max="11" width="9.140625" style="44" customWidth="1"/>
    <col min="12" max="12" width="9.140625" style="44"/>
    <col min="13" max="13" width="10.28515625" style="44" bestFit="1" customWidth="1"/>
    <col min="14" max="16384" width="9.140625" style="44"/>
  </cols>
  <sheetData>
    <row r="1" spans="1:7" ht="15.75">
      <c r="A1" s="87" t="s">
        <v>12</v>
      </c>
      <c r="B1" s="88"/>
      <c r="C1" s="88"/>
      <c r="D1" s="88"/>
      <c r="E1" s="88"/>
      <c r="F1" s="88"/>
      <c r="G1" s="89"/>
    </row>
    <row r="2" spans="1:7" ht="16.5" thickBot="1">
      <c r="A2" s="81" t="s">
        <v>13</v>
      </c>
      <c r="B2" s="82"/>
      <c r="C2" s="82"/>
      <c r="D2" s="82"/>
      <c r="E2" s="82"/>
      <c r="F2" s="82"/>
      <c r="G2" s="83"/>
    </row>
    <row r="3" spans="1:7" ht="13.5" thickBot="1">
      <c r="A3" s="84"/>
      <c r="B3" s="85"/>
      <c r="C3" s="85"/>
      <c r="D3" s="85"/>
      <c r="E3" s="85"/>
      <c r="F3" s="85"/>
      <c r="G3" s="86"/>
    </row>
    <row r="4" spans="1:7" ht="38.25" customHeight="1">
      <c r="A4" s="24" t="s">
        <v>14</v>
      </c>
      <c r="B4" s="17" t="s">
        <v>15</v>
      </c>
      <c r="C4" s="18" t="s">
        <v>16</v>
      </c>
      <c r="D4" s="18" t="s">
        <v>17</v>
      </c>
      <c r="E4" s="48" t="s">
        <v>18</v>
      </c>
      <c r="F4" s="48" t="s">
        <v>19</v>
      </c>
      <c r="G4" s="48" t="s">
        <v>20</v>
      </c>
    </row>
    <row r="5" spans="1:7" ht="15.75">
      <c r="A5" s="25">
        <v>1</v>
      </c>
      <c r="B5" s="33" t="s">
        <v>21</v>
      </c>
      <c r="C5" s="50"/>
      <c r="D5" s="49"/>
      <c r="E5" s="51"/>
      <c r="F5" s="52"/>
      <c r="G5" s="53"/>
    </row>
    <row r="6" spans="1:7" ht="15.75">
      <c r="A6" s="25"/>
      <c r="B6" s="33" t="s">
        <v>22</v>
      </c>
      <c r="C6" s="54"/>
      <c r="D6" s="49"/>
      <c r="E6" s="55"/>
      <c r="F6" s="52"/>
      <c r="G6" s="53"/>
    </row>
    <row r="7" spans="1:7">
      <c r="A7" s="25"/>
      <c r="C7" s="54"/>
      <c r="D7" s="49"/>
      <c r="E7" s="55"/>
      <c r="F7" s="52"/>
      <c r="G7" s="53"/>
    </row>
    <row r="8" spans="1:7">
      <c r="A8" s="25">
        <v>1.1000000000000001</v>
      </c>
      <c r="B8" s="44" t="s">
        <v>23</v>
      </c>
      <c r="C8" s="54"/>
      <c r="D8" s="49"/>
      <c r="E8" s="55"/>
      <c r="F8" s="52"/>
      <c r="G8" s="53"/>
    </row>
    <row r="9" spans="1:7">
      <c r="A9" s="25" t="s">
        <v>24</v>
      </c>
      <c r="B9" s="44" t="s">
        <v>25</v>
      </c>
      <c r="C9" s="54"/>
      <c r="D9" s="49"/>
      <c r="E9" s="55"/>
      <c r="F9" s="52"/>
      <c r="G9" s="53"/>
    </row>
    <row r="10" spans="1:7">
      <c r="A10" s="25"/>
      <c r="B10" s="44" t="s">
        <v>26</v>
      </c>
      <c r="C10" s="54"/>
      <c r="D10" s="49"/>
      <c r="E10" s="55"/>
      <c r="F10" s="52"/>
      <c r="G10" s="53"/>
    </row>
    <row r="11" spans="1:7">
      <c r="A11" s="25"/>
      <c r="B11" s="44" t="s">
        <v>27</v>
      </c>
      <c r="C11" s="54"/>
      <c r="D11" s="49"/>
      <c r="E11" s="55"/>
      <c r="F11" s="52"/>
      <c r="G11" s="53"/>
    </row>
    <row r="12" spans="1:7">
      <c r="A12" s="25"/>
      <c r="B12" s="44" t="s">
        <v>28</v>
      </c>
      <c r="C12" s="54"/>
      <c r="D12" s="49"/>
      <c r="E12" s="55"/>
      <c r="F12" s="52"/>
      <c r="G12" s="53"/>
    </row>
    <row r="13" spans="1:7">
      <c r="A13" s="25"/>
      <c r="B13" s="44" t="s">
        <v>29</v>
      </c>
      <c r="C13" s="54"/>
      <c r="D13" s="49"/>
      <c r="E13" s="55"/>
      <c r="F13" s="52"/>
      <c r="G13" s="53"/>
    </row>
    <row r="14" spans="1:7">
      <c r="A14" s="25"/>
      <c r="B14" s="44" t="s">
        <v>30</v>
      </c>
      <c r="C14" s="54"/>
      <c r="D14" s="49"/>
      <c r="E14" s="55"/>
      <c r="F14" s="52"/>
      <c r="G14" s="53"/>
    </row>
    <row r="15" spans="1:7">
      <c r="A15" s="25"/>
      <c r="B15" s="44" t="s">
        <v>31</v>
      </c>
      <c r="C15" s="54"/>
      <c r="D15" s="49"/>
      <c r="E15" s="55"/>
      <c r="F15" s="52"/>
      <c r="G15" s="53"/>
    </row>
    <row r="16" spans="1:7">
      <c r="A16" s="25"/>
      <c r="B16" s="44" t="s">
        <v>32</v>
      </c>
      <c r="C16" s="54"/>
      <c r="D16" s="49"/>
      <c r="E16" s="55"/>
      <c r="F16" s="52"/>
      <c r="G16" s="53"/>
    </row>
    <row r="17" spans="1:8">
      <c r="A17" s="25"/>
      <c r="B17" s="44" t="s">
        <v>33</v>
      </c>
      <c r="C17" s="54"/>
      <c r="D17" s="49"/>
      <c r="E17" s="55"/>
      <c r="F17" s="52"/>
      <c r="G17" s="53"/>
    </row>
    <row r="18" spans="1:8">
      <c r="A18" s="25"/>
      <c r="B18" s="44" t="s">
        <v>34</v>
      </c>
      <c r="C18" s="54"/>
      <c r="D18" s="49"/>
      <c r="E18" s="55"/>
      <c r="F18" s="52"/>
      <c r="G18" s="53"/>
    </row>
    <row r="19" spans="1:8">
      <c r="A19" s="25"/>
      <c r="B19" s="44" t="s">
        <v>35</v>
      </c>
      <c r="C19" s="45"/>
      <c r="D19" s="49"/>
      <c r="E19" s="55"/>
      <c r="F19" s="52"/>
      <c r="G19" s="53"/>
    </row>
    <row r="20" spans="1:8">
      <c r="A20" s="25"/>
      <c r="B20" s="44" t="s">
        <v>36</v>
      </c>
      <c r="C20" s="45"/>
      <c r="D20" s="49"/>
      <c r="E20" s="55"/>
      <c r="F20" s="52"/>
      <c r="G20" s="53"/>
    </row>
    <row r="21" spans="1:8">
      <c r="A21" s="25"/>
      <c r="B21" s="44" t="s">
        <v>37</v>
      </c>
      <c r="C21" s="45"/>
      <c r="D21" s="49"/>
      <c r="E21" s="55"/>
      <c r="F21" s="52"/>
      <c r="G21" s="53"/>
    </row>
    <row r="22" spans="1:8">
      <c r="A22" s="25"/>
      <c r="C22" s="45"/>
      <c r="D22" s="49"/>
      <c r="E22" s="55"/>
      <c r="F22" s="52"/>
      <c r="G22" s="53"/>
    </row>
    <row r="23" spans="1:8" ht="15.75">
      <c r="A23" s="25">
        <v>1.2</v>
      </c>
      <c r="B23" s="33" t="s">
        <v>38</v>
      </c>
      <c r="C23" s="45"/>
      <c r="D23" s="49"/>
      <c r="E23" s="55"/>
      <c r="F23" s="52"/>
      <c r="G23" s="53"/>
    </row>
    <row r="24" spans="1:8">
      <c r="A24" s="25" t="s">
        <v>39</v>
      </c>
      <c r="B24" s="44" t="s">
        <v>40</v>
      </c>
      <c r="C24" s="45"/>
      <c r="D24" s="49"/>
      <c r="E24" s="55"/>
      <c r="F24" s="52"/>
      <c r="G24" s="53"/>
    </row>
    <row r="25" spans="1:8">
      <c r="A25" s="25"/>
      <c r="B25" s="44" t="s">
        <v>41</v>
      </c>
      <c r="C25" s="45" t="s">
        <v>42</v>
      </c>
      <c r="D25" s="49">
        <v>1</v>
      </c>
      <c r="E25" s="55"/>
      <c r="F25" s="52"/>
      <c r="G25" s="53">
        <f t="shared" ref="G25:G32" si="0">D25*E25+F25</f>
        <v>0</v>
      </c>
    </row>
    <row r="26" spans="1:8">
      <c r="A26" s="25"/>
      <c r="B26" s="44" t="s">
        <v>43</v>
      </c>
      <c r="C26" s="45"/>
      <c r="D26" s="49"/>
      <c r="E26" s="55"/>
      <c r="F26" s="52"/>
      <c r="G26" s="53"/>
      <c r="H26" s="58"/>
    </row>
    <row r="27" spans="1:8">
      <c r="A27" s="25"/>
      <c r="B27" s="44" t="s">
        <v>44</v>
      </c>
      <c r="C27" s="45"/>
      <c r="D27" s="49"/>
      <c r="E27" s="55"/>
      <c r="F27" s="52"/>
      <c r="G27" s="53"/>
    </row>
    <row r="28" spans="1:8">
      <c r="A28" s="25"/>
      <c r="C28" s="45"/>
      <c r="D28" s="49"/>
      <c r="E28" s="55"/>
      <c r="F28" s="52"/>
      <c r="G28" s="53"/>
      <c r="H28" s="58"/>
    </row>
    <row r="29" spans="1:8">
      <c r="A29" s="25"/>
      <c r="C29" s="45"/>
      <c r="D29" s="49"/>
      <c r="E29" s="55"/>
      <c r="F29" s="52"/>
      <c r="G29" s="53"/>
    </row>
    <row r="30" spans="1:8" ht="15.75">
      <c r="A30" s="25">
        <v>1.3</v>
      </c>
      <c r="B30" s="33" t="s">
        <v>45</v>
      </c>
      <c r="C30" s="45"/>
      <c r="D30" s="49"/>
      <c r="E30" s="55"/>
      <c r="F30" s="52"/>
      <c r="G30" s="53"/>
    </row>
    <row r="31" spans="1:8">
      <c r="A31" s="25" t="s">
        <v>46</v>
      </c>
      <c r="B31" s="44" t="s">
        <v>47</v>
      </c>
      <c r="C31" s="45"/>
      <c r="D31" s="49"/>
      <c r="E31" s="55"/>
      <c r="F31" s="52"/>
      <c r="G31" s="53"/>
    </row>
    <row r="32" spans="1:8">
      <c r="A32" s="25"/>
      <c r="B32" s="44" t="s">
        <v>48</v>
      </c>
      <c r="C32" s="45" t="s">
        <v>42</v>
      </c>
      <c r="D32" s="49">
        <v>1</v>
      </c>
      <c r="E32" s="55"/>
      <c r="F32" s="52"/>
      <c r="G32" s="53">
        <f t="shared" si="0"/>
        <v>0</v>
      </c>
    </row>
    <row r="33" spans="1:7">
      <c r="A33" s="25"/>
      <c r="C33" s="45"/>
      <c r="D33" s="49"/>
      <c r="E33" s="55"/>
      <c r="F33" s="52"/>
      <c r="G33" s="53"/>
    </row>
    <row r="34" spans="1:7" ht="15.75">
      <c r="A34" s="25"/>
      <c r="B34" s="23" t="s">
        <v>49</v>
      </c>
      <c r="C34" s="45"/>
      <c r="D34" s="49"/>
      <c r="E34" s="55"/>
      <c r="F34" s="52"/>
      <c r="G34" s="53"/>
    </row>
    <row r="35" spans="1:7">
      <c r="A35" s="25"/>
      <c r="B35" s="44" t="s">
        <v>50</v>
      </c>
      <c r="C35" s="45"/>
      <c r="D35" s="49"/>
      <c r="E35" s="55"/>
      <c r="F35" s="52"/>
      <c r="G35" s="53"/>
    </row>
    <row r="36" spans="1:7">
      <c r="A36" s="25"/>
      <c r="B36" s="44" t="s">
        <v>51</v>
      </c>
      <c r="C36" s="45"/>
      <c r="D36" s="49"/>
      <c r="E36" s="55"/>
      <c r="F36" s="52"/>
      <c r="G36" s="53"/>
    </row>
    <row r="37" spans="1:7">
      <c r="A37" s="25"/>
      <c r="B37" s="44" t="s">
        <v>52</v>
      </c>
      <c r="C37" s="45"/>
      <c r="D37" s="49"/>
      <c r="E37" s="55"/>
      <c r="F37" s="52"/>
      <c r="G37" s="53"/>
    </row>
    <row r="38" spans="1:7">
      <c r="A38" s="25"/>
      <c r="B38" s="44" t="s">
        <v>53</v>
      </c>
      <c r="C38" s="45"/>
      <c r="D38" s="49"/>
      <c r="E38" s="55"/>
      <c r="F38" s="52"/>
      <c r="G38" s="53"/>
    </row>
    <row r="39" spans="1:7">
      <c r="A39" s="25"/>
      <c r="B39" s="44" t="s">
        <v>54</v>
      </c>
      <c r="C39" s="45"/>
      <c r="D39" s="49"/>
      <c r="E39" s="55"/>
      <c r="F39" s="52"/>
      <c r="G39" s="53"/>
    </row>
    <row r="40" spans="1:7">
      <c r="A40" s="25"/>
      <c r="B40" s="44" t="s">
        <v>55</v>
      </c>
      <c r="C40" s="45"/>
      <c r="D40" s="49"/>
      <c r="E40" s="55"/>
      <c r="F40" s="52"/>
      <c r="G40" s="53"/>
    </row>
    <row r="41" spans="1:7">
      <c r="A41" s="25"/>
      <c r="B41" s="44" t="s">
        <v>56</v>
      </c>
      <c r="C41" s="45"/>
      <c r="D41" s="49"/>
      <c r="E41" s="55"/>
      <c r="F41" s="52"/>
      <c r="G41" s="53"/>
    </row>
    <row r="42" spans="1:7">
      <c r="A42" s="25"/>
      <c r="B42" s="44" t="s">
        <v>57</v>
      </c>
      <c r="C42" s="45"/>
      <c r="D42" s="49"/>
      <c r="E42" s="55"/>
      <c r="F42" s="52"/>
      <c r="G42" s="53"/>
    </row>
    <row r="43" spans="1:7">
      <c r="A43" s="25"/>
      <c r="B43" s="44" t="s">
        <v>58</v>
      </c>
      <c r="C43" s="45"/>
      <c r="D43" s="49"/>
      <c r="E43" s="55"/>
      <c r="F43" s="52"/>
      <c r="G43" s="53"/>
    </row>
    <row r="44" spans="1:7">
      <c r="A44" s="25"/>
      <c r="B44" s="44" t="s">
        <v>59</v>
      </c>
      <c r="C44" s="45"/>
      <c r="D44" s="49"/>
      <c r="E44" s="55"/>
      <c r="F44" s="52"/>
      <c r="G44" s="53"/>
    </row>
    <row r="45" spans="1:7">
      <c r="A45" s="25"/>
      <c r="B45" s="44" t="s">
        <v>60</v>
      </c>
      <c r="C45" s="45"/>
      <c r="D45" s="49"/>
      <c r="E45" s="55"/>
      <c r="F45" s="52"/>
      <c r="G45" s="53"/>
    </row>
    <row r="46" spans="1:7">
      <c r="A46" s="25"/>
      <c r="B46" s="44" t="s">
        <v>61</v>
      </c>
      <c r="C46" s="45"/>
      <c r="D46" s="49"/>
      <c r="E46" s="55"/>
      <c r="F46" s="52"/>
      <c r="G46" s="53"/>
    </row>
    <row r="47" spans="1:7">
      <c r="A47" s="25"/>
      <c r="B47" s="44" t="s">
        <v>62</v>
      </c>
      <c r="C47" s="45"/>
      <c r="D47" s="49"/>
      <c r="E47" s="55"/>
      <c r="F47" s="52"/>
      <c r="G47" s="53"/>
    </row>
    <row r="48" spans="1:7">
      <c r="A48" s="25"/>
      <c r="B48" s="44" t="s">
        <v>63</v>
      </c>
      <c r="C48" s="45"/>
      <c r="D48" s="49"/>
      <c r="E48" s="55"/>
      <c r="F48" s="52"/>
      <c r="G48" s="53"/>
    </row>
    <row r="49" spans="1:7">
      <c r="A49" s="25"/>
      <c r="B49" s="44" t="s">
        <v>64</v>
      </c>
      <c r="C49" s="45"/>
      <c r="D49" s="49"/>
      <c r="E49" s="55"/>
      <c r="F49" s="52"/>
      <c r="G49" s="53"/>
    </row>
    <row r="50" spans="1:7">
      <c r="A50" s="25"/>
      <c r="B50" s="44" t="s">
        <v>65</v>
      </c>
      <c r="C50" s="45"/>
      <c r="D50" s="49"/>
      <c r="E50" s="55"/>
      <c r="F50" s="52"/>
      <c r="G50" s="53"/>
    </row>
    <row r="51" spans="1:7">
      <c r="A51" s="25"/>
      <c r="B51" s="44" t="s">
        <v>66</v>
      </c>
      <c r="C51" s="45"/>
      <c r="D51" s="49"/>
      <c r="E51" s="55"/>
      <c r="F51" s="52"/>
      <c r="G51" s="53"/>
    </row>
    <row r="52" spans="1:7">
      <c r="A52" s="25"/>
      <c r="B52" s="44" t="s">
        <v>67</v>
      </c>
      <c r="C52" s="45"/>
      <c r="D52" s="49"/>
      <c r="E52" s="55"/>
      <c r="F52" s="52"/>
      <c r="G52" s="53"/>
    </row>
    <row r="53" spans="1:7">
      <c r="A53" s="25"/>
      <c r="B53" s="44" t="s">
        <v>68</v>
      </c>
      <c r="C53" s="45"/>
      <c r="D53" s="49"/>
      <c r="E53" s="55"/>
      <c r="F53" s="52"/>
      <c r="G53" s="53"/>
    </row>
    <row r="54" spans="1:7">
      <c r="A54" s="25"/>
      <c r="B54" s="44" t="s">
        <v>69</v>
      </c>
      <c r="C54" s="45"/>
      <c r="D54" s="49"/>
      <c r="E54" s="55"/>
      <c r="F54" s="52"/>
      <c r="G54" s="53"/>
    </row>
    <row r="55" spans="1:7">
      <c r="A55" s="25"/>
      <c r="B55" s="44" t="s">
        <v>70</v>
      </c>
      <c r="C55" s="45"/>
      <c r="D55" s="49"/>
      <c r="E55" s="55"/>
      <c r="F55" s="52"/>
      <c r="G55" s="53"/>
    </row>
    <row r="56" spans="1:7">
      <c r="A56" s="25"/>
      <c r="B56" s="44" t="s">
        <v>71</v>
      </c>
      <c r="C56" s="45"/>
      <c r="D56" s="49"/>
      <c r="E56" s="55"/>
      <c r="F56" s="52"/>
      <c r="G56" s="53"/>
    </row>
    <row r="57" spans="1:7">
      <c r="A57" s="25"/>
      <c r="B57" s="44" t="s">
        <v>72</v>
      </c>
      <c r="C57" s="45"/>
      <c r="D57" s="49"/>
      <c r="E57" s="55"/>
      <c r="F57" s="52"/>
      <c r="G57" s="53"/>
    </row>
    <row r="58" spans="1:7">
      <c r="A58" s="25"/>
      <c r="B58" s="44" t="s">
        <v>73</v>
      </c>
      <c r="C58" s="45"/>
      <c r="D58" s="49"/>
      <c r="E58" s="55"/>
      <c r="F58" s="52"/>
      <c r="G58" s="53"/>
    </row>
    <row r="59" spans="1:7">
      <c r="A59" s="25"/>
      <c r="B59" s="44" t="s">
        <v>74</v>
      </c>
      <c r="C59" s="45"/>
      <c r="D59" s="49"/>
      <c r="E59" s="55"/>
      <c r="F59" s="52"/>
      <c r="G59" s="53"/>
    </row>
    <row r="60" spans="1:7">
      <c r="A60" s="25"/>
      <c r="B60" s="44" t="s">
        <v>75</v>
      </c>
      <c r="C60" s="45"/>
      <c r="D60" s="49"/>
      <c r="E60" s="55"/>
      <c r="F60" s="52"/>
      <c r="G60" s="53"/>
    </row>
    <row r="61" spans="1:7">
      <c r="A61" s="25"/>
      <c r="B61" s="44" t="s">
        <v>76</v>
      </c>
      <c r="C61" s="45"/>
      <c r="D61" s="49"/>
      <c r="E61" s="55"/>
      <c r="F61" s="52"/>
      <c r="G61" s="53"/>
    </row>
    <row r="62" spans="1:7">
      <c r="A62" s="25"/>
      <c r="C62" s="45"/>
      <c r="D62" s="49"/>
      <c r="E62" s="55"/>
      <c r="F62" s="52"/>
      <c r="G62" s="53"/>
    </row>
    <row r="63" spans="1:7">
      <c r="A63" s="25"/>
      <c r="C63" s="45"/>
      <c r="D63" s="49"/>
      <c r="E63" s="55"/>
      <c r="F63" s="52"/>
      <c r="G63" s="53"/>
    </row>
    <row r="64" spans="1:7" ht="29.25" customHeight="1">
      <c r="A64" s="76" t="s">
        <v>77</v>
      </c>
      <c r="B64" s="77"/>
      <c r="C64" s="77"/>
      <c r="D64" s="77"/>
      <c r="E64" s="20"/>
      <c r="F64" s="21"/>
      <c r="G64" s="22">
        <f>SUM(G24:G63)</f>
        <v>0</v>
      </c>
    </row>
    <row r="65" spans="1:7" ht="15.75">
      <c r="A65" s="26"/>
      <c r="B65" s="47" t="s">
        <v>78</v>
      </c>
      <c r="C65" s="45"/>
      <c r="D65" s="49"/>
      <c r="E65" s="55"/>
      <c r="F65" s="52"/>
      <c r="G65" s="53"/>
    </row>
    <row r="66" spans="1:7" ht="15.75">
      <c r="A66" s="19">
        <v>2</v>
      </c>
      <c r="B66" s="47" t="s">
        <v>79</v>
      </c>
      <c r="C66" s="45"/>
      <c r="D66" s="49"/>
      <c r="E66" s="55"/>
      <c r="F66" s="52"/>
      <c r="G66" s="53"/>
    </row>
    <row r="67" spans="1:7" s="60" customFormat="1">
      <c r="A67" s="26">
        <v>2.1</v>
      </c>
      <c r="B67" s="60" t="s">
        <v>80</v>
      </c>
      <c r="C67" s="65"/>
      <c r="D67" s="61"/>
      <c r="E67" s="62"/>
      <c r="F67" s="63"/>
      <c r="G67" s="64"/>
    </row>
    <row r="68" spans="1:7" ht="63.75">
      <c r="A68" s="25" t="s">
        <v>81</v>
      </c>
      <c r="B68" s="46" t="s">
        <v>82</v>
      </c>
      <c r="C68" s="45"/>
      <c r="D68" s="49"/>
      <c r="E68" s="55"/>
      <c r="F68" s="52"/>
      <c r="G68" s="53"/>
    </row>
    <row r="69" spans="1:7" ht="25.5">
      <c r="A69" s="25" t="s">
        <v>83</v>
      </c>
      <c r="B69" s="46" t="s">
        <v>84</v>
      </c>
      <c r="C69" s="45"/>
      <c r="D69" s="49"/>
      <c r="E69" s="55"/>
      <c r="F69" s="52"/>
      <c r="G69" s="53"/>
    </row>
    <row r="70" spans="1:7" ht="25.5">
      <c r="A70" s="25" t="s">
        <v>85</v>
      </c>
      <c r="B70" s="46" t="s">
        <v>86</v>
      </c>
      <c r="C70" s="45"/>
      <c r="D70" s="49"/>
      <c r="E70" s="55"/>
      <c r="F70" s="52"/>
      <c r="G70" s="53"/>
    </row>
    <row r="71" spans="1:7">
      <c r="A71" s="25" t="s">
        <v>87</v>
      </c>
      <c r="B71" s="46" t="s">
        <v>88</v>
      </c>
      <c r="C71" s="45"/>
      <c r="D71" s="49"/>
      <c r="E71" s="55"/>
      <c r="F71" s="52"/>
      <c r="G71" s="53"/>
    </row>
    <row r="72" spans="1:7" ht="25.5">
      <c r="A72" s="25" t="s">
        <v>89</v>
      </c>
      <c r="B72" s="46" t="s">
        <v>90</v>
      </c>
      <c r="C72" s="45"/>
      <c r="D72" s="49"/>
      <c r="E72" s="55"/>
      <c r="F72" s="52"/>
      <c r="G72" s="53"/>
    </row>
    <row r="73" spans="1:7" ht="127.5">
      <c r="A73" s="25" t="s">
        <v>91</v>
      </c>
      <c r="B73" s="46" t="s">
        <v>92</v>
      </c>
      <c r="C73" s="45"/>
      <c r="D73" s="49"/>
      <c r="E73" s="55"/>
      <c r="F73" s="52"/>
      <c r="G73" s="53"/>
    </row>
    <row r="74" spans="1:7" ht="38.25">
      <c r="A74" s="25" t="s">
        <v>93</v>
      </c>
      <c r="B74" s="46" t="s">
        <v>94</v>
      </c>
      <c r="C74" s="45"/>
      <c r="D74" s="49"/>
      <c r="E74" s="55"/>
      <c r="F74" s="52"/>
      <c r="G74" s="53"/>
    </row>
    <row r="75" spans="1:7" ht="15.75">
      <c r="A75" s="19"/>
      <c r="B75" s="47"/>
      <c r="C75" s="45"/>
      <c r="D75" s="49"/>
      <c r="E75" s="55"/>
      <c r="F75" s="52"/>
      <c r="G75" s="53"/>
    </row>
    <row r="76" spans="1:7" s="60" customFormat="1">
      <c r="A76" s="26">
        <v>2.2000000000000002</v>
      </c>
      <c r="B76" s="60" t="s">
        <v>95</v>
      </c>
      <c r="C76" s="65"/>
      <c r="D76" s="61"/>
      <c r="E76" s="62"/>
      <c r="F76" s="63"/>
      <c r="G76" s="64"/>
    </row>
    <row r="77" spans="1:7">
      <c r="A77" s="26" t="s">
        <v>96</v>
      </c>
      <c r="B77" s="44" t="s">
        <v>97</v>
      </c>
      <c r="C77" s="68" t="s">
        <v>42</v>
      </c>
      <c r="D77" s="49">
        <v>1</v>
      </c>
      <c r="E77" s="55"/>
      <c r="F77" s="52"/>
      <c r="G77" s="53">
        <f t="shared" ref="G77" si="1">D77*(E77+F77)</f>
        <v>0</v>
      </c>
    </row>
    <row r="78" spans="1:7">
      <c r="A78" s="26"/>
      <c r="C78" s="45"/>
      <c r="D78" s="49"/>
      <c r="E78" s="55"/>
      <c r="F78" s="52"/>
      <c r="G78" s="53"/>
    </row>
    <row r="79" spans="1:7" ht="29.25" customHeight="1">
      <c r="A79" s="78" t="s">
        <v>98</v>
      </c>
      <c r="B79" s="79"/>
      <c r="C79" s="79"/>
      <c r="D79" s="80"/>
      <c r="E79" s="20"/>
      <c r="F79" s="21"/>
      <c r="G79" s="22">
        <f>SUM(G77:G77)</f>
        <v>0</v>
      </c>
    </row>
    <row r="80" spans="1:7" ht="15.75">
      <c r="A80" s="26"/>
      <c r="B80" s="47" t="s">
        <v>99</v>
      </c>
      <c r="C80" s="45"/>
      <c r="D80" s="49"/>
      <c r="E80" s="55"/>
      <c r="F80" s="52"/>
      <c r="G80" s="53"/>
    </row>
    <row r="81" spans="1:9" ht="15.75">
      <c r="A81" s="26"/>
      <c r="B81" s="47" t="s">
        <v>100</v>
      </c>
      <c r="C81" s="45"/>
      <c r="D81" s="49"/>
      <c r="E81" s="55"/>
      <c r="F81" s="52"/>
      <c r="G81" s="53"/>
    </row>
    <row r="82" spans="1:9" s="60" customFormat="1">
      <c r="A82" s="26">
        <v>3.1</v>
      </c>
      <c r="B82" s="60" t="s">
        <v>80</v>
      </c>
      <c r="C82" s="65"/>
      <c r="D82" s="61"/>
      <c r="E82" s="62"/>
      <c r="F82" s="63"/>
      <c r="G82" s="64"/>
    </row>
    <row r="83" spans="1:9" ht="51">
      <c r="A83" s="25" t="s">
        <v>81</v>
      </c>
      <c r="B83" s="46" t="s">
        <v>101</v>
      </c>
      <c r="C83" s="45"/>
      <c r="D83" s="49"/>
      <c r="E83" s="55"/>
      <c r="F83" s="52"/>
      <c r="G83" s="53"/>
    </row>
    <row r="84" spans="1:9" ht="39.75" customHeight="1">
      <c r="A84" s="25" t="s">
        <v>83</v>
      </c>
      <c r="B84" s="46" t="s">
        <v>102</v>
      </c>
      <c r="C84" s="45"/>
      <c r="D84" s="49"/>
      <c r="E84" s="55"/>
      <c r="F84" s="52"/>
      <c r="G84" s="53"/>
    </row>
    <row r="85" spans="1:9" ht="63.75">
      <c r="A85" s="25" t="s">
        <v>85</v>
      </c>
      <c r="B85" s="46" t="s">
        <v>103</v>
      </c>
      <c r="C85" s="45"/>
      <c r="D85" s="49"/>
      <c r="E85" s="55"/>
      <c r="F85" s="52"/>
      <c r="G85" s="53"/>
    </row>
    <row r="86" spans="1:9" ht="25.5">
      <c r="A86" s="25" t="s">
        <v>87</v>
      </c>
      <c r="B86" s="46" t="s">
        <v>104</v>
      </c>
      <c r="C86" s="45"/>
      <c r="D86" s="49"/>
      <c r="E86" s="55"/>
      <c r="F86" s="52"/>
      <c r="G86" s="53"/>
    </row>
    <row r="87" spans="1:9" ht="15.75">
      <c r="A87" s="26"/>
      <c r="B87" s="47"/>
      <c r="C87" s="45"/>
      <c r="D87" s="49"/>
      <c r="E87" s="55"/>
      <c r="F87" s="52"/>
      <c r="G87" s="53"/>
    </row>
    <row r="88" spans="1:9" s="60" customFormat="1">
      <c r="A88" s="26">
        <v>3.2</v>
      </c>
      <c r="B88" s="60" t="s">
        <v>105</v>
      </c>
      <c r="C88" s="65"/>
      <c r="D88" s="61"/>
      <c r="E88" s="62"/>
      <c r="F88" s="63"/>
      <c r="G88" s="64"/>
    </row>
    <row r="89" spans="1:9" s="60" customFormat="1" ht="38.25">
      <c r="A89" s="26" t="s">
        <v>106</v>
      </c>
      <c r="B89" s="46" t="s">
        <v>107</v>
      </c>
      <c r="C89" s="65"/>
      <c r="D89" s="61"/>
      <c r="E89" s="62"/>
      <c r="F89" s="63"/>
      <c r="G89" s="64"/>
    </row>
    <row r="90" spans="1:9" s="60" customFormat="1" ht="268.5" customHeight="1">
      <c r="A90" s="26" t="s">
        <v>83</v>
      </c>
      <c r="B90" s="46" t="s">
        <v>108</v>
      </c>
      <c r="C90" s="65"/>
      <c r="D90" s="61"/>
      <c r="E90" s="62"/>
      <c r="F90" s="63"/>
      <c r="G90" s="64"/>
    </row>
    <row r="91" spans="1:9" s="60" customFormat="1">
      <c r="A91" s="26" t="s">
        <v>85</v>
      </c>
      <c r="B91" s="46" t="s">
        <v>109</v>
      </c>
      <c r="C91" s="65"/>
      <c r="D91" s="61"/>
      <c r="E91" s="62"/>
      <c r="F91" s="63"/>
      <c r="G91" s="64"/>
    </row>
    <row r="92" spans="1:9" ht="25.5">
      <c r="A92" s="26" t="s">
        <v>110</v>
      </c>
      <c r="B92" s="46" t="s">
        <v>111</v>
      </c>
      <c r="C92" s="68" t="s">
        <v>112</v>
      </c>
      <c r="D92" s="66">
        <v>3200</v>
      </c>
      <c r="E92" s="55"/>
      <c r="F92" s="52"/>
      <c r="G92" s="53">
        <f t="shared" ref="G92" si="2">D92*(E92+F92)</f>
        <v>0</v>
      </c>
      <c r="H92" s="67"/>
      <c r="I92" s="67"/>
    </row>
    <row r="93" spans="1:9">
      <c r="A93" s="26"/>
      <c r="C93" s="34"/>
      <c r="D93" s="66"/>
      <c r="E93" s="55"/>
      <c r="F93" s="52"/>
      <c r="G93" s="53"/>
      <c r="H93" s="67"/>
    </row>
    <row r="94" spans="1:9" ht="29.25" customHeight="1">
      <c r="A94" s="78" t="s">
        <v>113</v>
      </c>
      <c r="B94" s="79"/>
      <c r="C94" s="79"/>
      <c r="D94" s="80"/>
      <c r="E94" s="20"/>
      <c r="F94" s="21"/>
      <c r="G94" s="22">
        <f>SUM(G92:G93)</f>
        <v>0</v>
      </c>
    </row>
    <row r="95" spans="1:9" ht="15.75">
      <c r="A95" s="26"/>
      <c r="B95" s="69"/>
      <c r="C95" s="45"/>
      <c r="D95" s="49"/>
      <c r="E95" s="55"/>
      <c r="F95" s="52"/>
      <c r="G95" s="53"/>
    </row>
    <row r="96" spans="1:9" ht="15.75">
      <c r="A96" s="26"/>
      <c r="B96" s="69" t="s">
        <v>114</v>
      </c>
      <c r="C96" s="45"/>
      <c r="D96" s="49"/>
      <c r="E96" s="55"/>
      <c r="F96" s="52"/>
      <c r="G96" s="53"/>
    </row>
    <row r="97" spans="1:7" ht="15.75">
      <c r="A97" s="19">
        <v>4</v>
      </c>
      <c r="B97" s="47" t="s">
        <v>115</v>
      </c>
      <c r="C97" s="45"/>
      <c r="D97" s="49"/>
      <c r="E97" s="55"/>
      <c r="F97" s="52"/>
      <c r="G97" s="53"/>
    </row>
    <row r="98" spans="1:7" ht="21">
      <c r="A98" s="70" t="s">
        <v>116</v>
      </c>
      <c r="B98" s="71"/>
      <c r="C98" s="45"/>
      <c r="D98" s="49"/>
      <c r="E98" s="55"/>
      <c r="F98" s="52"/>
      <c r="G98" s="53">
        <f t="shared" ref="G98:G101" si="3">D98*(E98+F98)</f>
        <v>0</v>
      </c>
    </row>
    <row r="99" spans="1:7" ht="21">
      <c r="A99" s="70" t="s">
        <v>117</v>
      </c>
      <c r="B99" s="71"/>
      <c r="C99" s="45"/>
      <c r="D99" s="49"/>
      <c r="E99" s="55"/>
      <c r="F99" s="52"/>
      <c r="G99" s="53">
        <f t="shared" si="3"/>
        <v>0</v>
      </c>
    </row>
    <row r="100" spans="1:7" ht="21">
      <c r="A100" s="70" t="s">
        <v>118</v>
      </c>
      <c r="B100" s="71"/>
      <c r="C100" s="45"/>
      <c r="D100" s="49"/>
      <c r="E100" s="55"/>
      <c r="F100" s="52"/>
      <c r="G100" s="53">
        <f t="shared" si="3"/>
        <v>0</v>
      </c>
    </row>
    <row r="101" spans="1:7" ht="21">
      <c r="A101" s="70" t="s">
        <v>119</v>
      </c>
      <c r="B101" s="71"/>
      <c r="C101" s="45"/>
      <c r="D101" s="49"/>
      <c r="E101" s="55"/>
      <c r="F101" s="52"/>
      <c r="G101" s="53">
        <f t="shared" si="3"/>
        <v>0</v>
      </c>
    </row>
    <row r="102" spans="1:7" ht="29.25" customHeight="1">
      <c r="A102" s="76" t="s">
        <v>120</v>
      </c>
      <c r="B102" s="77"/>
      <c r="C102" s="77"/>
      <c r="D102" s="77"/>
      <c r="E102" s="20"/>
      <c r="F102" s="21"/>
      <c r="G102" s="22">
        <f>SUM(G98:G101)</f>
        <v>0</v>
      </c>
    </row>
  </sheetData>
  <mergeCells count="7">
    <mergeCell ref="A1:G1"/>
    <mergeCell ref="A64:D64"/>
    <mergeCell ref="A102:D102"/>
    <mergeCell ref="A94:D94"/>
    <mergeCell ref="A79:D79"/>
    <mergeCell ref="A2:G2"/>
    <mergeCell ref="A3:G3"/>
  </mergeCells>
  <phoneticPr fontId="2" type="noConversion"/>
  <printOptions horizontalCentered="1" gridLines="1"/>
  <pageMargins left="0.25" right="0.25" top="0.75" bottom="0.75" header="0.3" footer="0.3"/>
  <pageSetup paperSize="9" scale="70" orientation="portrait" r:id="rId1"/>
  <headerFooter alignWithMargins="0">
    <oddFooter>&amp;F&amp;RPage &amp;P</oddFooter>
  </headerFooter>
  <rowBreaks count="1" manualBreakCount="1">
    <brk id="7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D861457F6444A016DEA61333D434" ma:contentTypeVersion="17" ma:contentTypeDescription="Create a new document." ma:contentTypeScope="" ma:versionID="5f21e2d2892a176d4bb6d9bbe2f32d06">
  <xsd:schema xmlns:xsd="http://www.w3.org/2001/XMLSchema" xmlns:xs="http://www.w3.org/2001/XMLSchema" xmlns:p="http://schemas.microsoft.com/office/2006/metadata/properties" xmlns:ns1="http://schemas.microsoft.com/sharepoint/v3" xmlns:ns2="09a89d9b-f5e3-41af-8194-30ca063b4f91" xmlns:ns3="a1336a19-a7c6-4af2-8ee5-660634acd64e" targetNamespace="http://schemas.microsoft.com/office/2006/metadata/properties" ma:root="true" ma:fieldsID="972b9b6e5138175185c4380ddb1295f1" ns1:_="" ns2:_="" ns3:_="">
    <xsd:import namespace="http://schemas.microsoft.com/sharepoint/v3"/>
    <xsd:import namespace="09a89d9b-f5e3-41af-8194-30ca063b4f91"/>
    <xsd:import namespace="a1336a19-a7c6-4af2-8ee5-660634acd6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a89d9b-f5e3-41af-8194-30ca063b4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tatus" ma:index="22" nillable="true" ma:displayName="Status" ma:format="Dropdown" ma:internalName="Status">
      <xsd:simpleType>
        <xsd:restriction base="dms:Choice">
          <xsd:enumeration value="Draft"/>
          <xsd:enumeration value="Under review"/>
          <xsd:enumeration value="Approved"/>
          <xsd:enumeration value="Need 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a1336a19-a7c6-4af2-8ee5-660634acd6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e33117-2320-4c63-9469-c6e903eabc79}" ma:internalName="TaxCatchAll" ma:showField="CatchAllData" ma:web="a1336a19-a7c6-4af2-8ee5-660634acd64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09a89d9b-f5e3-41af-8194-30ca063b4f91" xsi:nil="true"/>
    <TaxCatchAll xmlns="a1336a19-a7c6-4af2-8ee5-660634acd64e" xsi:nil="true"/>
    <_ip_UnifiedCompliancePolicyProperties xmlns="http://schemas.microsoft.com/sharepoint/v3" xsi:nil="true"/>
    <lcf76f155ced4ddcb4097134ff3c332f xmlns="09a89d9b-f5e3-41af-8194-30ca063b4f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6DEB39-A48F-4923-B84F-A79114DE520B}"/>
</file>

<file path=customXml/itemProps2.xml><?xml version="1.0" encoding="utf-8"?>
<ds:datastoreItem xmlns:ds="http://schemas.openxmlformats.org/officeDocument/2006/customXml" ds:itemID="{D85FF802-EA34-43FF-B1EC-F26E3F341454}"/>
</file>

<file path=customXml/itemProps3.xml><?xml version="1.0" encoding="utf-8"?>
<ds:datastoreItem xmlns:ds="http://schemas.openxmlformats.org/officeDocument/2006/customXml" ds:itemID="{0283712A-11F3-4AB0-B4AA-3DA76269C335}"/>
</file>

<file path=docProps/app.xml><?xml version="1.0" encoding="utf-8"?>
<Properties xmlns="http://schemas.openxmlformats.org/officeDocument/2006/extended-properties" xmlns:vt="http://schemas.openxmlformats.org/officeDocument/2006/docPropsVTypes">
  <Application>Microsoft Excel Online</Application>
  <Manager/>
  <Company>Private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Naeem</dc:creator>
  <cp:keywords/>
  <dc:description/>
  <cp:lastModifiedBy/>
  <cp:revision/>
  <dcterms:created xsi:type="dcterms:W3CDTF">2001-09-20T18:28:09Z</dcterms:created>
  <dcterms:modified xsi:type="dcterms:W3CDTF">2025-05-12T05:57:45Z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0x0101003C94D861457F6444A016DEA61333D434</vt:lpwstr>
  </property>
</Properties>
</file>