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166925"/>
  <mc:AlternateContent xmlns:mc="http://schemas.openxmlformats.org/markup-compatibility/2006">
    <mc:Choice Requires="x15">
      <x15ac:absPath xmlns:x15ac="http://schemas.microsoft.com/office/spreadsheetml/2010/11/ac" url="https://d.docs.live.net/a075d4e00db5965b/Work Related/Hatch Design/Drawing Projects/Hatch Drawings 2025/IGMH BOUNDRY WALL NEAR DHIRAAGU/"/>
    </mc:Choice>
  </mc:AlternateContent>
  <xr:revisionPtr revIDLastSave="6" documentId="8_{A1E944D1-EAE8-439A-B262-1A153D452CE6}" xr6:coauthVersionLast="47" xr6:coauthVersionMax="47" xr10:uidLastSave="{59AC9476-88C3-4E8D-B042-9421FF120DEF}"/>
  <bookViews>
    <workbookView xWindow="28680" yWindow="-120" windowWidth="29040" windowHeight="16440" activeTab="2" xr2:uid="{38EB5AAB-4292-4307-8858-4761950030BA}"/>
  </bookViews>
  <sheets>
    <sheet name="Cover" sheetId="3" r:id="rId1"/>
    <sheet name="Summary" sheetId="2" r:id="rId2"/>
    <sheet name="BoQ" sheetId="1" r:id="rId3"/>
  </sheets>
  <definedNames>
    <definedName name="_xlnm.Print_Titles" localSheetId="2">BoQ!$4:$4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11" i="2" l="1"/>
  <c r="G103" i="1"/>
  <c r="G31" i="1"/>
  <c r="B11" i="2"/>
  <c r="B10" i="2"/>
  <c r="B9" i="2"/>
  <c r="A8" i="3" l="1"/>
  <c r="B8" i="2"/>
  <c r="B7" i="2"/>
  <c r="B6" i="2"/>
  <c r="B5" i="2"/>
  <c r="G208" i="1"/>
  <c r="G176" i="1"/>
  <c r="G159" i="1"/>
  <c r="G142" i="1"/>
  <c r="G137" i="1"/>
  <c r="G119" i="1"/>
  <c r="G115" i="1"/>
  <c r="G114" i="1"/>
  <c r="G109" i="1"/>
  <c r="G108" i="1"/>
  <c r="G106" i="1"/>
  <c r="G105" i="1"/>
  <c r="G102" i="1"/>
  <c r="G93" i="1"/>
  <c r="G92" i="1"/>
  <c r="G91" i="1"/>
  <c r="G83" i="1"/>
  <c r="G82" i="1"/>
  <c r="G81" i="1"/>
  <c r="G78" i="1"/>
  <c r="G61" i="1"/>
  <c r="G58" i="1"/>
  <c r="G55" i="1"/>
  <c r="G45" i="1"/>
  <c r="G28" i="1"/>
  <c r="G25" i="1"/>
  <c r="G123" i="1" l="1"/>
  <c r="E7" i="2" s="1"/>
  <c r="G164" i="1"/>
  <c r="G181" i="1"/>
  <c r="E10" i="2" s="1"/>
  <c r="G147" i="1"/>
  <c r="E8" i="2" s="1"/>
  <c r="G37" i="1"/>
  <c r="E5" i="2" s="1"/>
  <c r="E9" i="2" l="1"/>
  <c r="G50" i="1" l="1"/>
  <c r="G67" i="1"/>
  <c r="E6" i="2" s="1"/>
  <c r="E15" i="2" s="1"/>
  <c r="E16" i="2" l="1"/>
  <c r="E17" i="2" s="1"/>
</calcChain>
</file>

<file path=xl/sharedStrings.xml><?xml version="1.0" encoding="utf-8"?>
<sst xmlns="http://schemas.openxmlformats.org/spreadsheetml/2006/main" count="186" uniqueCount="142">
  <si>
    <t>BILL OF QUANTITIES</t>
  </si>
  <si>
    <t>Item</t>
  </si>
  <si>
    <t>Description</t>
  </si>
  <si>
    <t>Unit</t>
  </si>
  <si>
    <t>Qty</t>
  </si>
  <si>
    <t>Material Rate</t>
  </si>
  <si>
    <t>Labour Rate</t>
  </si>
  <si>
    <t>Amount (MVR)</t>
  </si>
  <si>
    <t>BILL No: 01</t>
  </si>
  <si>
    <t>Preliminaries</t>
  </si>
  <si>
    <t>General Notes</t>
  </si>
  <si>
    <t xml:space="preserve">Abbreviations </t>
  </si>
  <si>
    <t>m - metre</t>
  </si>
  <si>
    <t>lm-linear metre</t>
  </si>
  <si>
    <t>nr - numbers</t>
  </si>
  <si>
    <t>m³ - cubic metre</t>
  </si>
  <si>
    <t>m² - square metre</t>
  </si>
  <si>
    <t>l - litre</t>
  </si>
  <si>
    <t>kg - kilogram</t>
  </si>
  <si>
    <t>incl - including</t>
  </si>
  <si>
    <t>mm - millimetre</t>
  </si>
  <si>
    <t>dia - diametre</t>
  </si>
  <si>
    <t>pts - points</t>
  </si>
  <si>
    <t>SS - Stainless Steel</t>
  </si>
  <si>
    <t>GI - Galvanised Iron</t>
  </si>
  <si>
    <t>Site Management Costs</t>
  </si>
  <si>
    <t>Allow for all on and off site management costs including costs of foreman and assistants, temporary services, telephone, fax, hoardings, fences, and similar items.</t>
  </si>
  <si>
    <t>item</t>
  </si>
  <si>
    <t>Sign Board</t>
  </si>
  <si>
    <t>Allow for sign board</t>
  </si>
  <si>
    <t>BILL No: 01 - Preliminaries</t>
  </si>
  <si>
    <t>TOTAL OF BILL No: 01 - Carried over to summary</t>
  </si>
  <si>
    <t>BILL No: 02</t>
  </si>
  <si>
    <t>Ground Works</t>
  </si>
  <si>
    <t>General</t>
  </si>
  <si>
    <t>(a) Rates shall include for: leveling, grading, trimming, compacting to faces of excavation, keep sides plumb, 
backfilling, consolidating, additional working space and disposing surplus soil.</t>
  </si>
  <si>
    <t>Demolition</t>
  </si>
  <si>
    <t>Demolition of the existing building components as per the drawing</t>
  </si>
  <si>
    <t>Excavation</t>
  </si>
  <si>
    <t>(a) Excavation quantities are measured to the faces of concrete members. Rates shall include for all additional excavation required to place the formwork, back filling, shoring, foundation protection and similar</t>
  </si>
  <si>
    <t>Excavation to receive:</t>
  </si>
  <si>
    <t>m³</t>
  </si>
  <si>
    <t>Damp Proof Membrane</t>
  </si>
  <si>
    <t>(a) Rate shall include for: dressing around and sealing to all penetrations.</t>
  </si>
  <si>
    <t>Polythene damp proof membrane (500 gauge) laid on the bottom of:</t>
  </si>
  <si>
    <t>m²</t>
  </si>
  <si>
    <t>Back Filling</t>
  </si>
  <si>
    <t>Backfilling to the excavated area and upto floor finish level. Rate shall include for the leveling of backfilling and achieving the appropriate level of compaction</t>
  </si>
  <si>
    <t>Allow for clean up of completed works and site upon completion</t>
  </si>
  <si>
    <t>BILL No: 02 - Ground Works</t>
  </si>
  <si>
    <t>TOTAL OF BILL No: 02 - Carried over to summary</t>
  </si>
  <si>
    <t>BILL No: 03</t>
  </si>
  <si>
    <t>Concrete Works</t>
  </si>
  <si>
    <t>(a) Rate shall include batching, mixing, compacting, leveling  and placing of concrete and curing and removal of any formwork include for provision casting of  required items &amp; finishing after removal of formwork and additional concrete required to confirm to structural  tolerances and rates shall include supply of all required materials and machineries</t>
  </si>
  <si>
    <t>(b) Mix ratio for  reinforced concrete shall be 1:2:3 (20mm crushed aggregates) and lean concrete shall be 1:2:6 by volume.</t>
  </si>
  <si>
    <t>(c) Quantity is measured to the edges of concrete foundation members. Rates shall be inclusive for any additional concrete required to place the formwork.</t>
  </si>
  <si>
    <t>Lean Concrete</t>
  </si>
  <si>
    <t>50mm thick lean concrete to bottom of:</t>
  </si>
  <si>
    <t>Reinforced Insitu Concrete</t>
  </si>
  <si>
    <t>Formwork</t>
  </si>
  <si>
    <t>(a) Exposed surface shall have fair finish while remaining may have rough finish, and must be secured in a highly precise manner guaranteeing straight and smooth concrete edges</t>
  </si>
  <si>
    <t>(b) Timber used for unexposed concrete surface shall sound dressed and seasoned good quality common timber while for exposed concrete surfaces dressed and matched boards uniformly thick and not more than 250mm wide.</t>
  </si>
  <si>
    <t>(c) Plywood used for forms shall be of commercial standard, moisture resistane conrete form plywood not less than 6mm thick and atleast 12mm thick.</t>
  </si>
  <si>
    <t>(d) Rates shall include for; all necessary boarding,supports, erecting, framing, temporary cambering cutting, perforations for reinforcing bars, bolts,straps,ties, hangers, pipes and removal of  formwork.</t>
  </si>
  <si>
    <t>Reinforcement</t>
  </si>
  <si>
    <t xml:space="preserve"> (a) All reinforcement bars except 6 mm dia bars shall be of deformed high strength bars. 6 mm bar shall be round mild steel bars. </t>
  </si>
  <si>
    <t>(b) Binding wire shall be of 1.6 mm or 1.4 mm soft iron wire.</t>
  </si>
  <si>
    <t>(c) Rates shall include for distribution steel, cleaning,  fabrication, placing, the provision for all necessary temporary fixings, and supports including chairs and binding wire, laps and wastage.</t>
  </si>
  <si>
    <t>12mm dia deformed bars</t>
  </si>
  <si>
    <t>nr</t>
  </si>
  <si>
    <t>6mm dia deformed bars</t>
  </si>
  <si>
    <t>10mm dia deformed bars</t>
  </si>
  <si>
    <t>Water Proofing</t>
  </si>
  <si>
    <r>
      <t>Apply Rubberised bitumin water proofing paint</t>
    </r>
    <r>
      <rPr>
        <b/>
        <sz val="12"/>
        <color indexed="8"/>
        <rFont val="Times New Roman"/>
        <family val="1"/>
      </rPr>
      <t>,</t>
    </r>
    <r>
      <rPr>
        <sz val="12"/>
        <color indexed="8"/>
        <rFont val="Times New Roman"/>
        <family val="1"/>
      </rPr>
      <t xml:space="preserve"> 2 coats to all exposed concrete below ground level.</t>
    </r>
  </si>
  <si>
    <t>Add an approved concrete admixture to all concrete</t>
  </si>
  <si>
    <t>l</t>
  </si>
  <si>
    <t>Other Concrete Works</t>
  </si>
  <si>
    <t>Rate shall include Concrete, formwork, reinforcement, casting, curing, placing etc as specified in the drawings and specifications.</t>
  </si>
  <si>
    <t>BILL No: 03 - Concrete Works</t>
  </si>
  <si>
    <t>TOTAL OF BILL No: 03 - Carried over to summary</t>
  </si>
  <si>
    <t>BILL N0: 04</t>
  </si>
  <si>
    <t>Masonry and Plastering</t>
  </si>
  <si>
    <t>(a) Rates shall include for: cleaning out cavities, forming rebated reveals and pointing and cleaning down to reveals where necessary; fractional size blocks, all necessary machine cutting, cutting or forming chases or edges of  floor slabs</t>
  </si>
  <si>
    <t>(b)Cutting or leaving holes and openings as recesses for and building in pipes, conduits , sleeves and similar as required for all trades; leaving surfaces rough or raking out joints for  plastering and flashings, bedding frames or plates, building in joints.</t>
  </si>
  <si>
    <t>(c) Blocks shall be of standard quality with no defects and sample shall be submitted for the engineer or consultant's approval.</t>
  </si>
  <si>
    <t>(d) All external wall and all internal walls shall be as specified and  for masonry mix ratio 1:4 (cement and river sand)</t>
  </si>
  <si>
    <t>(e) For related concrete works, rates shall include for formwork, reinforcement and concrete</t>
  </si>
  <si>
    <t>(f) Rates shall include for approved brand water proofing compound and it shall be mixed with cement mortar for external wall plastering as per manufacturers specifications.</t>
  </si>
  <si>
    <t>Masonry</t>
  </si>
  <si>
    <t>(a) 150mm thick solid block wall, with dimensions (150 x 150 x 300mm) laid on and including 1:5 cement sand motar, tie rods, compression gap filler, nylon 'plastic mesh as specified and approved'</t>
  </si>
  <si>
    <t>External walls</t>
  </si>
  <si>
    <t>Plastering</t>
  </si>
  <si>
    <t>(a) All exterior plastering shall be provided with fiber mesh</t>
  </si>
  <si>
    <t>(b) Exterior plastering rates shall be for 2 coats each 10mm thick and for interior plastering  1 coat each 16mm thick with 1:4 cement to river sand mix ratio with water proofed prime plaster to:</t>
  </si>
  <si>
    <t>Exterior walls</t>
  </si>
  <si>
    <t>BILL N0: 04 - Masonry and Plastering</t>
  </si>
  <si>
    <t>TOTAL OF BILL No: 04 - Carried over to summary</t>
  </si>
  <si>
    <t>TOTAL OF BILL No: 05 - Carried over to summary</t>
  </si>
  <si>
    <t>BILL N0: 06</t>
  </si>
  <si>
    <t>TOTAL OF BILL No: 06 - Carried over to summary</t>
  </si>
  <si>
    <t>Doors and Windows</t>
  </si>
  <si>
    <t>(a) Rates shall include for locks, latches, closers, push plates, pull handles, bolts, kick plates, hinges and all door &amp; window hardware.</t>
  </si>
  <si>
    <t>(b) Rates shall include for door frames, mullions, transoms, trims, glazing, tinting,timber panels, boardings, framing, lining, fastenings and all fixings and installations</t>
  </si>
  <si>
    <t>(c) Rates shall be include all items specified in the door schedule</t>
  </si>
  <si>
    <t>(d) All louvres, windows and sliding doors shall be  80 micron powder coated aluminium as per details given in Door/Window schedule.</t>
  </si>
  <si>
    <t>(e) On Site Measurements shall be taken to verify the dimensions before fabricating any door/ window.</t>
  </si>
  <si>
    <t>Supply and Installation of:</t>
  </si>
  <si>
    <t>Painting</t>
  </si>
  <si>
    <t>(a) Rates shall include for: the provision, erection and removal of scaffolding, preparation, rubbing down between coats and similar work, the protection and/or masking floors, fittings and similar work, removing and replacing door and window furniture where necessary.</t>
  </si>
  <si>
    <t>(b) All painting work shall be carried in accordance with the drawings and Specifications  and subject to approval by the consultant</t>
  </si>
  <si>
    <t>(c) The colour brand should be Nippon or an equivalent brand. Colour of paint shall be decided by the architect or consultant</t>
  </si>
  <si>
    <t>Exterior and Interior Painting</t>
  </si>
  <si>
    <t>(e) Rate shall include for putty, 1 coat of primer and skim coat and 2 coats of  Nippon or equivalent paint to interior wall surfaces, ceiling and other concrete surfaces.</t>
  </si>
  <si>
    <t xml:space="preserve">Applying putty and painting wall sealer and emulsion paint to: </t>
  </si>
  <si>
    <t>Additions and Omissions</t>
  </si>
  <si>
    <t>Additions</t>
  </si>
  <si>
    <t>Omissions</t>
  </si>
  <si>
    <t>SUMMARY</t>
  </si>
  <si>
    <t>NO</t>
  </si>
  <si>
    <t>BILL</t>
  </si>
  <si>
    <t>AMOUNT (MVR)</t>
  </si>
  <si>
    <t xml:space="preserve">SUB TOTAL </t>
  </si>
  <si>
    <t>GST 8%</t>
  </si>
  <si>
    <t xml:space="preserve">GRAND TOTAL </t>
  </si>
  <si>
    <t>Client: IGMH</t>
  </si>
  <si>
    <t>Permits</t>
  </si>
  <si>
    <t xml:space="preserve">Approval permit from government/council. </t>
  </si>
  <si>
    <t>15th October 2025</t>
  </si>
  <si>
    <t>Project: Boundary wall at IGMH, K.Male'</t>
  </si>
  <si>
    <t>Boundary wall area</t>
  </si>
  <si>
    <t>Clean-up/garbage disposal</t>
  </si>
  <si>
    <t>BILL No: 05</t>
  </si>
  <si>
    <t>BILL N0: 05 - Doors and Windows</t>
  </si>
  <si>
    <t>BILL N0: 06 - Painting</t>
  </si>
  <si>
    <t>BILL No: 7</t>
  </si>
  <si>
    <t>BILL No: 7 - Additions and Omissions</t>
  </si>
  <si>
    <t>TOTAL OF BILL No: 7 - Carried over to summary</t>
  </si>
  <si>
    <t>Foundation beam</t>
  </si>
  <si>
    <t>Boundary wall Column</t>
  </si>
  <si>
    <t>Boundary wall Capping Beam</t>
  </si>
  <si>
    <t>Entrance Area vehical entrance ramp</t>
  </si>
  <si>
    <t xml:space="preserve">2 side steel sliding gate with one sliding door with separate swing door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</si>
</sst>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_(* #,##0.00_);_(* \(#,##0.00\);_(* &quot;-&quot;??_);_(@_)"/>
    <numFmt numFmtId="165" formatCode="0.0"/>
    <numFmt numFmtId="166" formatCode="_(* #,##0_);_(* \(#,##0\);_(* &quot;-&quot;??_);_(@_)"/>
    <numFmt numFmtId="167" formatCode="\(0\)"/>
    <numFmt numFmtId="168" formatCode="_(* #,##0_);_(* \(#,##0\);_(* &quot;&quot;??_);_(@_)"/>
  </numFmts>
  <fonts count="37" x14ac:knownFonts="1">
    <font>
      <sz val="11"/>
      <color theme="1"/>
      <name val="Calibri"/>
      <family val="2"/>
      <scheme val="minor"/>
    </font>
    <font>
      <sz val="11"/>
      <color theme="1"/>
      <name val="Calibri"/>
      <family val="2"/>
      <scheme val="minor"/>
    </font>
    <font>
      <b/>
      <sz val="11"/>
      <color theme="1"/>
      <name val="Calibri"/>
      <family val="2"/>
      <scheme val="minor"/>
    </font>
    <font>
      <b/>
      <sz val="18"/>
      <color theme="1"/>
      <name val="Calibri"/>
      <family val="2"/>
      <scheme val="minor"/>
    </font>
    <font>
      <b/>
      <sz val="16"/>
      <color theme="1"/>
      <name val="Calibri"/>
      <family val="2"/>
      <scheme val="minor"/>
    </font>
    <font>
      <sz val="12"/>
      <color theme="1"/>
      <name val="Calibri"/>
      <family val="2"/>
      <scheme val="minor"/>
    </font>
    <font>
      <b/>
      <sz val="12"/>
      <name val="Calibri"/>
      <family val="2"/>
      <scheme val="minor"/>
    </font>
    <font>
      <sz val="12"/>
      <name val="Calibri"/>
      <family val="2"/>
      <scheme val="minor"/>
    </font>
    <font>
      <b/>
      <u/>
      <sz val="12"/>
      <name val="Calibri"/>
      <family val="2"/>
      <scheme val="minor"/>
    </font>
    <font>
      <b/>
      <sz val="10"/>
      <name val="Arial"/>
      <family val="2"/>
    </font>
    <font>
      <i/>
      <u/>
      <sz val="12"/>
      <name val="Calibri"/>
      <family val="2"/>
      <scheme val="minor"/>
    </font>
    <font>
      <b/>
      <sz val="12"/>
      <color theme="1"/>
      <name val="Calibri"/>
      <family val="2"/>
      <scheme val="minor"/>
    </font>
    <font>
      <sz val="10"/>
      <name val="Arial"/>
      <family val="2"/>
    </font>
    <font>
      <sz val="12"/>
      <name val="Calibri"/>
      <family val="2"/>
    </font>
    <font>
      <b/>
      <sz val="12"/>
      <color indexed="8"/>
      <name val="Times New Roman"/>
      <family val="1"/>
    </font>
    <font>
      <sz val="12"/>
      <color indexed="8"/>
      <name val="Times New Roman"/>
      <family val="1"/>
    </font>
    <font>
      <b/>
      <u/>
      <sz val="12"/>
      <name val="Calibri"/>
      <family val="2"/>
    </font>
    <font>
      <sz val="12"/>
      <color indexed="8"/>
      <name val="Calibri"/>
      <family val="2"/>
    </font>
    <font>
      <u/>
      <sz val="12"/>
      <name val="Calibri"/>
      <family val="2"/>
    </font>
    <font>
      <b/>
      <u/>
      <sz val="24"/>
      <name val="Calibri"/>
      <family val="2"/>
      <scheme val="minor"/>
    </font>
    <font>
      <sz val="24"/>
      <color theme="1"/>
      <name val="Calibri"/>
      <family val="2"/>
      <scheme val="minor"/>
    </font>
    <font>
      <b/>
      <sz val="24"/>
      <name val="Calibri"/>
      <family val="2"/>
      <scheme val="minor"/>
    </font>
    <font>
      <sz val="24"/>
      <name val="Calibri"/>
      <family val="2"/>
      <scheme val="minor"/>
    </font>
    <font>
      <sz val="12"/>
      <name val="Arial"/>
      <family val="2"/>
    </font>
    <font>
      <b/>
      <sz val="14"/>
      <name val="TechnicLite"/>
      <charset val="2"/>
    </font>
    <font>
      <b/>
      <u/>
      <sz val="36"/>
      <name val="Calibri"/>
      <family val="2"/>
      <scheme val="minor"/>
    </font>
    <font>
      <b/>
      <sz val="10"/>
      <name val="Calibri"/>
      <family val="2"/>
      <scheme val="minor"/>
    </font>
    <font>
      <sz val="8"/>
      <name val="Calibri"/>
      <family val="2"/>
      <scheme val="minor"/>
    </font>
    <font>
      <b/>
      <sz val="8"/>
      <name val="Calibri"/>
      <family val="2"/>
      <scheme val="minor"/>
    </font>
    <font>
      <b/>
      <sz val="22"/>
      <name val="Calibri"/>
      <family val="2"/>
      <scheme val="minor"/>
    </font>
    <font>
      <b/>
      <sz val="16"/>
      <name val="Calibri"/>
      <family val="2"/>
      <scheme val="minor"/>
    </font>
    <font>
      <b/>
      <sz val="14"/>
      <name val="Calibri"/>
      <family val="2"/>
      <scheme val="minor"/>
    </font>
    <font>
      <b/>
      <sz val="10"/>
      <name val="Arial Black"/>
      <family val="2"/>
    </font>
    <font>
      <sz val="10"/>
      <name val="Arial Black"/>
      <family val="2"/>
    </font>
    <font>
      <b/>
      <sz val="10"/>
      <name val="TechnicLite"/>
      <charset val="2"/>
    </font>
    <font>
      <sz val="12"/>
      <color rgb="FFFF0000"/>
      <name val="Calibri"/>
      <family val="2"/>
      <scheme val="minor"/>
    </font>
    <font>
      <sz val="12"/>
      <color rgb="FFFF0000"/>
      <name val="Calibri"/>
      <family val="2"/>
    </font>
  </fonts>
  <fills count="6">
    <fill>
      <patternFill patternType="none"/>
    </fill>
    <fill>
      <patternFill patternType="gray125"/>
    </fill>
    <fill>
      <patternFill patternType="solid">
        <fgColor theme="7" tint="0.79998168889431442"/>
        <bgColor indexed="65"/>
      </patternFill>
    </fill>
    <fill>
      <patternFill patternType="solid">
        <fgColor theme="0" tint="-0.499984740745262"/>
        <bgColor indexed="64"/>
      </patternFill>
    </fill>
    <fill>
      <patternFill patternType="solid">
        <fgColor indexed="65"/>
        <bgColor indexed="64"/>
      </patternFill>
    </fill>
    <fill>
      <patternFill patternType="solid">
        <fgColor indexed="9"/>
        <bgColor indexed="64"/>
      </patternFill>
    </fill>
  </fills>
  <borders count="2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right/>
      <top style="thin">
        <color indexed="64"/>
      </top>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right style="thin">
        <color indexed="64"/>
      </right>
      <top/>
      <bottom style="thin">
        <color indexed="64"/>
      </bottom>
      <diagonal/>
    </border>
    <border>
      <left/>
      <right style="thin">
        <color indexed="64"/>
      </right>
      <top/>
      <bottom/>
      <diagonal/>
    </border>
    <border>
      <left style="thin">
        <color indexed="64"/>
      </left>
      <right style="thin">
        <color indexed="64"/>
      </right>
      <top style="hair">
        <color indexed="64"/>
      </top>
      <bottom style="hair">
        <color indexed="64"/>
      </bottom>
      <diagonal/>
    </border>
    <border>
      <left/>
      <right/>
      <top style="hair">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7">
    <xf numFmtId="0" fontId="0" fillId="0" borderId="0"/>
    <xf numFmtId="164" fontId="1" fillId="0" borderId="0" applyFont="0" applyFill="0" applyBorder="0" applyAlignment="0" applyProtection="0"/>
    <xf numFmtId="0" fontId="1" fillId="2" borderId="0" applyNumberFormat="0" applyBorder="0" applyAlignment="0" applyProtection="0"/>
    <xf numFmtId="0" fontId="9" fillId="0" borderId="0"/>
    <xf numFmtId="0" fontId="9" fillId="0" borderId="0" applyFont="0" applyFill="0" applyBorder="0" applyAlignment="0" applyProtection="0"/>
    <xf numFmtId="164" fontId="1" fillId="0" borderId="0" applyFont="0" applyFill="0" applyBorder="0" applyAlignment="0" applyProtection="0"/>
    <xf numFmtId="164" fontId="12" fillId="0" borderId="0" applyFont="0" applyFill="0" applyBorder="0" applyAlignment="0" applyProtection="0"/>
  </cellStyleXfs>
  <cellXfs count="204">
    <xf numFmtId="0" fontId="0" fillId="0" borderId="0" xfId="0"/>
    <xf numFmtId="0" fontId="4" fillId="0" borderId="0" xfId="0" applyFont="1" applyAlignment="1">
      <alignment vertical="top"/>
    </xf>
    <xf numFmtId="0" fontId="1" fillId="3" borderId="1" xfId="2" applyFill="1" applyBorder="1" applyAlignment="1">
      <alignment horizontal="center" vertical="center"/>
    </xf>
    <xf numFmtId="165" fontId="6" fillId="4" borderId="2" xfId="1" applyNumberFormat="1" applyFont="1" applyFill="1" applyBorder="1" applyAlignment="1">
      <alignment horizontal="right" vertical="justify"/>
    </xf>
    <xf numFmtId="164" fontId="6" fillId="4" borderId="3" xfId="1" quotePrefix="1" applyFont="1" applyFill="1" applyBorder="1" applyAlignment="1">
      <alignment horizontal="center" wrapText="1"/>
    </xf>
    <xf numFmtId="164" fontId="6" fillId="4" borderId="3" xfId="1" applyFont="1" applyFill="1" applyBorder="1" applyAlignment="1">
      <alignment horizontal="right"/>
    </xf>
    <xf numFmtId="166" fontId="6" fillId="4" borderId="3" xfId="1" applyNumberFormat="1" applyFont="1" applyFill="1" applyBorder="1" applyAlignment="1">
      <alignment horizontal="center"/>
    </xf>
    <xf numFmtId="164" fontId="7" fillId="4" borderId="3" xfId="1" applyFont="1" applyFill="1" applyBorder="1" applyAlignment="1">
      <alignment horizontal="center"/>
    </xf>
    <xf numFmtId="164" fontId="7" fillId="4" borderId="4" xfId="1" applyFont="1" applyFill="1" applyBorder="1" applyAlignment="1">
      <alignment horizontal="center"/>
    </xf>
    <xf numFmtId="0" fontId="6" fillId="0" borderId="5" xfId="0" applyFont="1" applyBorder="1" applyAlignment="1">
      <alignment horizontal="center" vertical="center"/>
    </xf>
    <xf numFmtId="164" fontId="8" fillId="0" borderId="6" xfId="1" applyFont="1" applyFill="1" applyBorder="1" applyAlignment="1">
      <alignment horizontal="center" vertical="top" wrapText="1"/>
    </xf>
    <xf numFmtId="0" fontId="6" fillId="0" borderId="7" xfId="0" applyFont="1" applyBorder="1" applyAlignment="1">
      <alignment horizontal="center" vertical="center"/>
    </xf>
    <xf numFmtId="4" fontId="7" fillId="0" borderId="7" xfId="0" applyNumberFormat="1" applyFont="1" applyBorder="1" applyAlignment="1">
      <alignment horizontal="center" vertical="center"/>
    </xf>
    <xf numFmtId="4" fontId="7" fillId="0" borderId="8" xfId="0" applyNumberFormat="1" applyFont="1" applyBorder="1" applyAlignment="1">
      <alignment horizontal="centerContinuous"/>
    </xf>
    <xf numFmtId="0" fontId="6" fillId="0" borderId="5" xfId="0" applyFont="1" applyBorder="1" applyAlignment="1">
      <alignment horizontal="right" vertical="center"/>
    </xf>
    <xf numFmtId="164" fontId="8" fillId="0" borderId="0" xfId="1" applyFont="1" applyFill="1" applyBorder="1" applyAlignment="1">
      <alignment horizontal="justify" vertical="top" wrapText="1"/>
    </xf>
    <xf numFmtId="0" fontId="6" fillId="0" borderId="9" xfId="0" applyFont="1" applyBorder="1" applyAlignment="1">
      <alignment horizontal="center" vertical="center"/>
    </xf>
    <xf numFmtId="4" fontId="7" fillId="0" borderId="9" xfId="0" applyNumberFormat="1" applyFont="1" applyBorder="1" applyAlignment="1">
      <alignment horizontal="center" vertical="center"/>
    </xf>
    <xf numFmtId="4" fontId="7" fillId="0" borderId="5" xfId="0" applyNumberFormat="1" applyFont="1" applyBorder="1" applyAlignment="1">
      <alignment horizontal="centerContinuous"/>
    </xf>
    <xf numFmtId="167" fontId="7" fillId="0" borderId="5" xfId="1" applyNumberFormat="1" applyFont="1" applyBorder="1" applyAlignment="1">
      <alignment horizontal="right" vertical="justify"/>
    </xf>
    <xf numFmtId="164" fontId="7" fillId="0" borderId="0" xfId="1" applyFont="1" applyFill="1" applyBorder="1" applyAlignment="1">
      <alignment horizontal="left" wrapText="1"/>
    </xf>
    <xf numFmtId="0" fontId="6" fillId="0" borderId="5" xfId="3" applyFont="1" applyBorder="1" applyAlignment="1">
      <alignment horizontal="right" vertical="top"/>
    </xf>
    <xf numFmtId="164" fontId="7" fillId="0" borderId="0" xfId="1" applyFont="1" applyFill="1" applyBorder="1" applyAlignment="1">
      <alignment horizontal="left" vertical="top" wrapText="1"/>
    </xf>
    <xf numFmtId="0" fontId="7" fillId="0" borderId="9" xfId="0" applyFont="1" applyBorder="1" applyAlignment="1">
      <alignment horizontal="center" vertical="center"/>
    </xf>
    <xf numFmtId="164" fontId="7" fillId="0" borderId="9" xfId="4" applyNumberFormat="1" applyFont="1" applyFill="1" applyBorder="1" applyAlignment="1">
      <alignment horizontal="center" vertical="center"/>
    </xf>
    <xf numFmtId="164" fontId="7" fillId="0" borderId="9" xfId="1" applyFont="1" applyBorder="1" applyAlignment="1">
      <alignment horizontal="center" vertical="center"/>
    </xf>
    <xf numFmtId="164" fontId="7" fillId="0" borderId="5" xfId="1" applyFont="1" applyBorder="1" applyAlignment="1">
      <alignment horizontal="center" vertical="center"/>
    </xf>
    <xf numFmtId="165" fontId="7" fillId="0" borderId="7" xfId="1" applyNumberFormat="1" applyFont="1" applyBorder="1" applyAlignment="1">
      <alignment horizontal="right" vertical="justify"/>
    </xf>
    <xf numFmtId="164" fontId="6" fillId="0" borderId="6" xfId="1" quotePrefix="1" applyFont="1" applyBorder="1" applyAlignment="1">
      <alignment wrapText="1"/>
    </xf>
    <xf numFmtId="164" fontId="7" fillId="0" borderId="8" xfId="1" applyFont="1" applyBorder="1" applyAlignment="1"/>
    <xf numFmtId="166" fontId="7" fillId="0" borderId="8" xfId="1" applyNumberFormat="1" applyFont="1" applyBorder="1" applyAlignment="1">
      <alignment horizontal="center"/>
    </xf>
    <xf numFmtId="164" fontId="7" fillId="0" borderId="8" xfId="1" applyFont="1" applyBorder="1"/>
    <xf numFmtId="164" fontId="6" fillId="0" borderId="8" xfId="1" applyFont="1" applyBorder="1"/>
    <xf numFmtId="165" fontId="6" fillId="0" borderId="10" xfId="1" applyNumberFormat="1" applyFont="1" applyFill="1" applyBorder="1" applyAlignment="1">
      <alignment horizontal="right" vertical="justify"/>
    </xf>
    <xf numFmtId="166" fontId="6" fillId="0" borderId="12" xfId="1" applyNumberFormat="1" applyFont="1" applyFill="1" applyBorder="1" applyAlignment="1">
      <alignment horizontal="center"/>
    </xf>
    <xf numFmtId="164" fontId="7" fillId="0" borderId="12" xfId="1" applyFont="1" applyFill="1" applyBorder="1"/>
    <xf numFmtId="164" fontId="8" fillId="0" borderId="6" xfId="1" applyFont="1" applyFill="1" applyBorder="1" applyAlignment="1">
      <alignment horizontal="center" wrapText="1"/>
    </xf>
    <xf numFmtId="164" fontId="7" fillId="0" borderId="5" xfId="1" applyFont="1" applyBorder="1"/>
    <xf numFmtId="165" fontId="7" fillId="0" borderId="5" xfId="1" applyNumberFormat="1" applyFont="1" applyFill="1" applyBorder="1" applyAlignment="1">
      <alignment horizontal="right" vertical="justify"/>
    </xf>
    <xf numFmtId="0" fontId="7" fillId="0" borderId="0" xfId="5" quotePrefix="1" applyNumberFormat="1" applyFont="1" applyFill="1" applyBorder="1" applyAlignment="1">
      <alignment horizontal="left" vertical="top" wrapText="1"/>
    </xf>
    <xf numFmtId="165" fontId="7" fillId="0" borderId="9" xfId="1" applyNumberFormat="1" applyFont="1" applyFill="1" applyBorder="1" applyAlignment="1">
      <alignment horizontal="right" vertical="justify"/>
    </xf>
    <xf numFmtId="164" fontId="10" fillId="0" borderId="9" xfId="1" applyFont="1" applyFill="1" applyBorder="1" applyAlignment="1">
      <alignment horizontal="justify" vertical="top" wrapText="1"/>
    </xf>
    <xf numFmtId="165" fontId="6" fillId="0" borderId="9" xfId="1" applyNumberFormat="1" applyFont="1" applyFill="1" applyBorder="1" applyAlignment="1">
      <alignment horizontal="right" vertical="justify"/>
    </xf>
    <xf numFmtId="164" fontId="8" fillId="0" borderId="9" xfId="1" applyFont="1" applyFill="1" applyBorder="1" applyAlignment="1">
      <alignment horizontal="justify" vertical="top" wrapText="1"/>
    </xf>
    <xf numFmtId="0" fontId="5" fillId="0" borderId="0" xfId="0" applyFont="1" applyAlignment="1">
      <alignment horizontal="left" vertical="top" wrapText="1"/>
    </xf>
    <xf numFmtId="164" fontId="7" fillId="0" borderId="5" xfId="1" applyFont="1" applyBorder="1" applyAlignment="1">
      <alignment vertical="center"/>
    </xf>
    <xf numFmtId="164" fontId="7" fillId="0" borderId="5" xfId="1" applyFont="1" applyBorder="1" applyAlignment="1">
      <alignment horizontal="right"/>
    </xf>
    <xf numFmtId="0" fontId="11" fillId="0" borderId="5" xfId="0" applyFont="1" applyBorder="1"/>
    <xf numFmtId="0" fontId="7" fillId="0" borderId="9" xfId="6" applyNumberFormat="1" applyFont="1" applyFill="1" applyBorder="1" applyAlignment="1">
      <alignment vertical="top" wrapText="1"/>
    </xf>
    <xf numFmtId="167" fontId="7" fillId="0" borderId="9" xfId="5" applyNumberFormat="1" applyFont="1" applyFill="1" applyBorder="1" applyAlignment="1">
      <alignment horizontal="right" vertical="justify"/>
    </xf>
    <xf numFmtId="164" fontId="7" fillId="0" borderId="9" xfId="5" applyFont="1" applyFill="1" applyBorder="1" applyAlignment="1">
      <alignment horizontal="left" vertical="top" wrapText="1"/>
    </xf>
    <xf numFmtId="164" fontId="7" fillId="0" borderId="5" xfId="5" applyFont="1" applyFill="1" applyBorder="1" applyAlignment="1">
      <alignment horizontal="center" vertical="center"/>
    </xf>
    <xf numFmtId="164" fontId="7" fillId="0" borderId="5" xfId="5" applyFont="1" applyBorder="1"/>
    <xf numFmtId="165" fontId="6" fillId="0" borderId="9" xfId="5" applyNumberFormat="1" applyFont="1" applyFill="1" applyBorder="1" applyAlignment="1">
      <alignment horizontal="right" vertical="justify"/>
    </xf>
    <xf numFmtId="164" fontId="8" fillId="0" borderId="9" xfId="5" applyFont="1" applyFill="1" applyBorder="1" applyAlignment="1">
      <alignment horizontal="justify" vertical="top" wrapText="1"/>
    </xf>
    <xf numFmtId="164" fontId="7" fillId="0" borderId="5" xfId="5" applyFont="1" applyBorder="1" applyAlignment="1">
      <alignment horizontal="right"/>
    </xf>
    <xf numFmtId="0" fontId="7" fillId="0" borderId="9" xfId="5" quotePrefix="1" applyNumberFormat="1" applyFont="1" applyFill="1" applyBorder="1" applyAlignment="1">
      <alignment horizontal="left" vertical="top" wrapText="1"/>
    </xf>
    <xf numFmtId="164" fontId="7" fillId="0" borderId="5" xfId="5" applyFont="1" applyBorder="1" applyAlignment="1">
      <alignment vertical="center"/>
    </xf>
    <xf numFmtId="167" fontId="7" fillId="0" borderId="9" xfId="1" applyNumberFormat="1" applyFont="1" applyFill="1" applyBorder="1" applyAlignment="1">
      <alignment horizontal="right" vertical="justify"/>
    </xf>
    <xf numFmtId="164" fontId="7" fillId="0" borderId="9" xfId="1" applyFont="1" applyFill="1" applyBorder="1" applyAlignment="1">
      <alignment horizontal="left" vertical="top" wrapText="1"/>
    </xf>
    <xf numFmtId="164" fontId="7" fillId="0" borderId="5" xfId="1" applyFont="1" applyFill="1" applyBorder="1" applyAlignment="1">
      <alignment horizontal="center" vertical="center"/>
    </xf>
    <xf numFmtId="165" fontId="7" fillId="0" borderId="8" xfId="1" applyNumberFormat="1" applyFont="1" applyBorder="1" applyAlignment="1">
      <alignment horizontal="right" vertical="justify"/>
    </xf>
    <xf numFmtId="164" fontId="6" fillId="0" borderId="7" xfId="1" quotePrefix="1" applyFont="1" applyBorder="1" applyAlignment="1">
      <alignment wrapText="1"/>
    </xf>
    <xf numFmtId="164" fontId="7" fillId="0" borderId="13" xfId="1" applyFont="1" applyBorder="1"/>
    <xf numFmtId="164" fontId="6" fillId="0" borderId="13" xfId="1" applyFont="1" applyBorder="1"/>
    <xf numFmtId="165" fontId="6" fillId="0" borderId="12" xfId="1" applyNumberFormat="1" applyFont="1" applyFill="1" applyBorder="1" applyAlignment="1">
      <alignment horizontal="right" vertical="justify"/>
    </xf>
    <xf numFmtId="164" fontId="7" fillId="0" borderId="14" xfId="1" applyFont="1" applyFill="1" applyBorder="1"/>
    <xf numFmtId="164" fontId="7" fillId="0" borderId="5" xfId="1" applyFont="1" applyBorder="1" applyAlignment="1"/>
    <xf numFmtId="0" fontId="13" fillId="0" borderId="9" xfId="5" applyNumberFormat="1" applyFont="1" applyFill="1" applyBorder="1" applyAlignment="1">
      <alignment horizontal="left" vertical="top" wrapText="1"/>
    </xf>
    <xf numFmtId="0" fontId="13" fillId="0" borderId="5" xfId="5" applyNumberFormat="1" applyFont="1" applyFill="1" applyBorder="1" applyAlignment="1">
      <alignment horizontal="left" vertical="top" wrapText="1"/>
    </xf>
    <xf numFmtId="164" fontId="7" fillId="0" borderId="9" xfId="5" applyFont="1" applyFill="1" applyBorder="1" applyAlignment="1">
      <alignment horizontal="justify" vertical="top" wrapText="1"/>
    </xf>
    <xf numFmtId="164" fontId="7" fillId="0" borderId="5" xfId="4" applyNumberFormat="1" applyFont="1" applyFill="1" applyBorder="1" applyAlignment="1">
      <alignment horizontal="center" vertical="center"/>
    </xf>
    <xf numFmtId="165" fontId="7" fillId="0" borderId="9" xfId="1" applyNumberFormat="1" applyFont="1" applyBorder="1" applyAlignment="1">
      <alignment horizontal="right" vertical="justify"/>
    </xf>
    <xf numFmtId="164" fontId="7" fillId="0" borderId="5" xfId="1" applyFont="1" applyBorder="1" applyAlignment="1">
      <alignment horizontal="justify" vertical="top" wrapText="1"/>
    </xf>
    <xf numFmtId="165" fontId="6" fillId="0" borderId="9" xfId="5" quotePrefix="1" applyNumberFormat="1" applyFont="1" applyFill="1" applyBorder="1" applyAlignment="1">
      <alignment horizontal="right"/>
    </xf>
    <xf numFmtId="164" fontId="8" fillId="0" borderId="5" xfId="5" applyFont="1" applyFill="1" applyBorder="1" applyAlignment="1">
      <alignment horizontal="left" vertical="top" wrapText="1"/>
    </xf>
    <xf numFmtId="164" fontId="7" fillId="0" borderId="5" xfId="5" applyFont="1" applyFill="1" applyBorder="1" applyAlignment="1">
      <alignment horizontal="right"/>
    </xf>
    <xf numFmtId="164" fontId="7" fillId="0" borderId="15" xfId="5" applyFont="1" applyBorder="1" applyAlignment="1">
      <alignment horizontal="center"/>
    </xf>
    <xf numFmtId="164" fontId="7" fillId="0" borderId="15" xfId="1" applyFont="1" applyBorder="1" applyAlignment="1">
      <alignment vertical="center"/>
    </xf>
    <xf numFmtId="165" fontId="6" fillId="0" borderId="9" xfId="1" applyNumberFormat="1" applyFont="1" applyFill="1" applyBorder="1" applyAlignment="1">
      <alignment horizontal="right" vertical="center"/>
    </xf>
    <xf numFmtId="164" fontId="7" fillId="0" borderId="5" xfId="1" applyFont="1" applyFill="1" applyBorder="1" applyAlignment="1">
      <alignment horizontal="right"/>
    </xf>
    <xf numFmtId="164" fontId="7" fillId="0" borderId="5" xfId="1" applyFont="1" applyBorder="1" applyAlignment="1">
      <alignment horizontal="center"/>
    </xf>
    <xf numFmtId="164" fontId="7" fillId="0" borderId="15" xfId="1" applyFont="1" applyBorder="1"/>
    <xf numFmtId="164" fontId="7" fillId="0" borderId="9" xfId="1" applyFont="1" applyFill="1" applyBorder="1"/>
    <xf numFmtId="164" fontId="7" fillId="0" borderId="5" xfId="1" applyFont="1" applyFill="1" applyBorder="1" applyAlignment="1">
      <alignment horizontal="left" vertical="top" wrapText="1"/>
    </xf>
    <xf numFmtId="164" fontId="7" fillId="0" borderId="15" xfId="5" applyFont="1" applyBorder="1"/>
    <xf numFmtId="167" fontId="7" fillId="0" borderId="9" xfId="1" applyNumberFormat="1" applyFont="1" applyBorder="1" applyAlignment="1">
      <alignment horizontal="right" vertical="justify"/>
    </xf>
    <xf numFmtId="164" fontId="8" fillId="0" borderId="5" xfId="1" applyFont="1" applyFill="1" applyBorder="1" applyAlignment="1">
      <alignment horizontal="justify" vertical="top" wrapText="1"/>
    </xf>
    <xf numFmtId="164" fontId="13" fillId="0" borderId="9" xfId="1" applyFont="1" applyFill="1" applyBorder="1" applyAlignment="1">
      <alignment horizontal="left" vertical="top" wrapText="1"/>
    </xf>
    <xf numFmtId="164" fontId="7" fillId="0" borderId="5" xfId="5" applyFont="1" applyBorder="1" applyAlignment="1">
      <alignment horizontal="center"/>
    </xf>
    <xf numFmtId="167" fontId="7" fillId="0" borderId="9" xfId="5" applyNumberFormat="1" applyFont="1" applyFill="1" applyBorder="1" applyAlignment="1">
      <alignment horizontal="right" vertical="top"/>
    </xf>
    <xf numFmtId="167" fontId="7" fillId="0" borderId="9" xfId="5" applyNumberFormat="1" applyFont="1" applyBorder="1" applyAlignment="1">
      <alignment horizontal="right" vertical="justify"/>
    </xf>
    <xf numFmtId="165" fontId="6" fillId="0" borderId="9" xfId="5" applyNumberFormat="1" applyFont="1" applyFill="1" applyBorder="1" applyAlignment="1">
      <alignment horizontal="right" vertical="center"/>
    </xf>
    <xf numFmtId="164" fontId="7" fillId="0" borderId="5" xfId="5" applyFont="1" applyBorder="1" applyAlignment="1">
      <alignment horizontal="center" vertical="center"/>
    </xf>
    <xf numFmtId="164" fontId="7" fillId="0" borderId="15" xfId="5" applyFont="1" applyBorder="1" applyAlignment="1">
      <alignment vertical="center"/>
    </xf>
    <xf numFmtId="167" fontId="7" fillId="0" borderId="9" xfId="1" applyNumberFormat="1" applyFont="1" applyFill="1" applyBorder="1" applyAlignment="1">
      <alignment horizontal="right" vertical="top"/>
    </xf>
    <xf numFmtId="168" fontId="7" fillId="0" borderId="5" xfId="1" applyNumberFormat="1" applyFont="1" applyFill="1" applyBorder="1" applyAlignment="1">
      <alignment horizontal="center" vertical="center"/>
    </xf>
    <xf numFmtId="164" fontId="7" fillId="0" borderId="15" xfId="1" applyFont="1" applyBorder="1" applyAlignment="1">
      <alignment horizontal="center" vertical="center"/>
    </xf>
    <xf numFmtId="166" fontId="7" fillId="0" borderId="7" xfId="1" applyNumberFormat="1" applyFont="1" applyBorder="1" applyAlignment="1">
      <alignment horizontal="center"/>
    </xf>
    <xf numFmtId="166" fontId="6" fillId="0" borderId="10" xfId="1" applyNumberFormat="1" applyFont="1" applyFill="1" applyBorder="1" applyAlignment="1">
      <alignment horizontal="center"/>
    </xf>
    <xf numFmtId="165" fontId="7" fillId="4" borderId="2" xfId="1" applyNumberFormat="1" applyFont="1" applyFill="1" applyBorder="1" applyAlignment="1">
      <alignment horizontal="right" vertical="justify"/>
    </xf>
    <xf numFmtId="164" fontId="7" fillId="4" borderId="3" xfId="1" applyFont="1" applyFill="1" applyBorder="1" applyAlignment="1">
      <alignment horizontal="right"/>
    </xf>
    <xf numFmtId="166" fontId="7" fillId="4" borderId="3" xfId="1" applyNumberFormat="1" applyFont="1" applyFill="1" applyBorder="1" applyAlignment="1">
      <alignment horizontal="center"/>
    </xf>
    <xf numFmtId="164" fontId="7" fillId="4" borderId="3" xfId="1" applyFont="1" applyFill="1" applyBorder="1"/>
    <xf numFmtId="164" fontId="7" fillId="4" borderId="4" xfId="1" applyFont="1" applyFill="1" applyBorder="1"/>
    <xf numFmtId="164" fontId="8" fillId="0" borderId="8" xfId="6" applyFont="1" applyFill="1" applyBorder="1" applyAlignment="1">
      <alignment horizontal="center" wrapText="1"/>
    </xf>
    <xf numFmtId="0" fontId="16" fillId="0" borderId="5" xfId="5" applyNumberFormat="1" applyFont="1" applyFill="1" applyBorder="1" applyAlignment="1">
      <alignment horizontal="justify" vertical="top"/>
    </xf>
    <xf numFmtId="0" fontId="13" fillId="0" borderId="5" xfId="6" applyNumberFormat="1" applyFont="1" applyFill="1" applyBorder="1" applyAlignment="1">
      <alignment vertical="top" wrapText="1"/>
    </xf>
    <xf numFmtId="0" fontId="17" fillId="0" borderId="5" xfId="0" applyFont="1" applyBorder="1" applyAlignment="1">
      <alignment horizontal="left" vertical="top" wrapText="1"/>
    </xf>
    <xf numFmtId="164" fontId="8" fillId="0" borderId="5" xfId="1" applyFont="1" applyFill="1" applyBorder="1" applyAlignment="1">
      <alignment vertical="top" wrapText="1"/>
    </xf>
    <xf numFmtId="164" fontId="7" fillId="0" borderId="5" xfId="5" applyFont="1" applyFill="1" applyBorder="1" applyAlignment="1">
      <alignment horizontal="justify" wrapText="1"/>
    </xf>
    <xf numFmtId="164" fontId="7" fillId="0" borderId="5" xfId="1" applyFont="1" applyFill="1" applyBorder="1" applyAlignment="1">
      <alignment horizontal="justify" wrapText="1"/>
    </xf>
    <xf numFmtId="0" fontId="13" fillId="0" borderId="5" xfId="6" quotePrefix="1" applyNumberFormat="1" applyFont="1" applyFill="1" applyBorder="1" applyAlignment="1">
      <alignment horizontal="left" vertical="top" wrapText="1"/>
    </xf>
    <xf numFmtId="164" fontId="7" fillId="0" borderId="5" xfId="5" applyFont="1" applyFill="1" applyBorder="1" applyAlignment="1">
      <alignment horizontal="justify" vertical="top" wrapText="1"/>
    </xf>
    <xf numFmtId="164" fontId="8" fillId="0" borderId="8" xfId="1" applyFont="1" applyFill="1" applyBorder="1" applyAlignment="1">
      <alignment horizontal="center" wrapText="1"/>
    </xf>
    <xf numFmtId="164" fontId="8" fillId="0" borderId="5" xfId="1" applyFont="1" applyFill="1" applyBorder="1" applyAlignment="1">
      <alignment horizontal="left" wrapText="1"/>
    </xf>
    <xf numFmtId="164" fontId="8" fillId="0" borderId="7" xfId="1" applyFont="1" applyFill="1" applyBorder="1" applyAlignment="1">
      <alignment horizontal="center" wrapText="1"/>
    </xf>
    <xf numFmtId="0" fontId="13" fillId="0" borderId="5" xfId="6" applyNumberFormat="1" applyFont="1" applyFill="1" applyBorder="1" applyAlignment="1">
      <alignment horizontal="left" vertical="top" wrapText="1"/>
    </xf>
    <xf numFmtId="164" fontId="7" fillId="0" borderId="5" xfId="5" applyFont="1" applyFill="1" applyBorder="1" applyAlignment="1">
      <alignment horizontal="left" vertical="top" wrapText="1"/>
    </xf>
    <xf numFmtId="164" fontId="8" fillId="0" borderId="9" xfId="1" applyFont="1" applyFill="1" applyBorder="1" applyAlignment="1">
      <alignment wrapText="1"/>
    </xf>
    <xf numFmtId="0" fontId="13" fillId="0" borderId="9" xfId="5" applyNumberFormat="1" applyFont="1" applyFill="1" applyBorder="1" applyAlignment="1">
      <alignment horizontal="justify" vertical="top"/>
    </xf>
    <xf numFmtId="0" fontId="18" fillId="0" borderId="9" xfId="5" applyNumberFormat="1" applyFont="1" applyFill="1" applyBorder="1" applyAlignment="1">
      <alignment horizontal="justify" vertical="top"/>
    </xf>
    <xf numFmtId="164" fontId="7" fillId="0" borderId="9" xfId="1" applyFont="1" applyBorder="1"/>
    <xf numFmtId="0" fontId="8" fillId="0" borderId="5" xfId="1" applyNumberFormat="1" applyFont="1" applyFill="1" applyBorder="1" applyAlignment="1">
      <alignment horizontal="left" vertical="top" wrapText="1"/>
    </xf>
    <xf numFmtId="164" fontId="6" fillId="4" borderId="3" xfId="1" applyFont="1" applyFill="1" applyBorder="1" applyAlignment="1">
      <alignment horizontal="center" wrapText="1"/>
    </xf>
    <xf numFmtId="164" fontId="8" fillId="0" borderId="13" xfId="1" applyFont="1" applyFill="1" applyBorder="1" applyAlignment="1">
      <alignment horizontal="centerContinuous" wrapText="1"/>
    </xf>
    <xf numFmtId="0" fontId="8" fillId="0" borderId="15" xfId="1" applyNumberFormat="1" applyFont="1" applyFill="1" applyBorder="1" applyAlignment="1">
      <alignment horizontal="justify"/>
    </xf>
    <xf numFmtId="165" fontId="6" fillId="0" borderId="5" xfId="1" applyNumberFormat="1" applyFont="1" applyFill="1" applyBorder="1" applyAlignment="1">
      <alignment horizontal="right" vertical="top"/>
    </xf>
    <xf numFmtId="164" fontId="7" fillId="0" borderId="5" xfId="1" applyFont="1" applyFill="1" applyBorder="1" applyAlignment="1">
      <alignment horizontal="left" vertical="top"/>
    </xf>
    <xf numFmtId="0" fontId="20" fillId="0" borderId="0" xfId="0" applyFont="1"/>
    <xf numFmtId="164" fontId="21" fillId="4" borderId="1" xfId="5" applyFont="1" applyFill="1" applyBorder="1" applyAlignment="1">
      <alignment horizontal="center" vertical="center" wrapText="1"/>
    </xf>
    <xf numFmtId="164" fontId="21" fillId="4" borderId="2" xfId="5" applyFont="1" applyFill="1" applyBorder="1" applyAlignment="1">
      <alignment horizontal="left" vertical="center"/>
    </xf>
    <xf numFmtId="164" fontId="22" fillId="4" borderId="3" xfId="5" applyFont="1" applyFill="1" applyBorder="1" applyAlignment="1">
      <alignment horizontal="center" vertical="top"/>
    </xf>
    <xf numFmtId="166" fontId="22" fillId="4" borderId="4" xfId="5" applyNumberFormat="1" applyFont="1" applyFill="1" applyBorder="1" applyAlignment="1">
      <alignment horizontal="center" vertical="top"/>
    </xf>
    <xf numFmtId="1" fontId="22" fillId="5" borderId="16" xfId="5" applyNumberFormat="1" applyFont="1" applyFill="1" applyBorder="1" applyAlignment="1">
      <alignment horizontal="center" vertical="center"/>
    </xf>
    <xf numFmtId="164" fontId="22" fillId="4" borderId="17" xfId="5" applyFont="1" applyFill="1" applyBorder="1" applyAlignment="1">
      <alignment horizontal="left" vertical="center"/>
    </xf>
    <xf numFmtId="166" fontId="22" fillId="4" borderId="17" xfId="5" applyNumberFormat="1" applyFont="1" applyFill="1" applyBorder="1"/>
    <xf numFmtId="164" fontId="22" fillId="4" borderId="16" xfId="5" applyFont="1" applyFill="1" applyBorder="1" applyAlignment="1">
      <alignment vertical="center"/>
    </xf>
    <xf numFmtId="164" fontId="22" fillId="5" borderId="17" xfId="5" applyFont="1" applyFill="1" applyBorder="1" applyAlignment="1">
      <alignment horizontal="left" vertical="center"/>
    </xf>
    <xf numFmtId="164" fontId="22" fillId="4" borderId="17" xfId="5" applyFont="1" applyFill="1" applyBorder="1" applyAlignment="1">
      <alignment horizontal="right"/>
    </xf>
    <xf numFmtId="164" fontId="22" fillId="4" borderId="16" xfId="5" applyFont="1" applyFill="1" applyBorder="1" applyAlignment="1">
      <alignment horizontal="center" vertical="center"/>
    </xf>
    <xf numFmtId="165" fontId="21" fillId="0" borderId="2" xfId="5" applyNumberFormat="1" applyFont="1" applyFill="1" applyBorder="1" applyAlignment="1">
      <alignment horizontal="right" vertical="justify"/>
    </xf>
    <xf numFmtId="164" fontId="21" fillId="0" borderId="3" xfId="5" applyFont="1" applyFill="1" applyBorder="1" applyAlignment="1">
      <alignment horizontal="left"/>
    </xf>
    <xf numFmtId="164" fontId="21" fillId="0" borderId="3" xfId="5" applyFont="1" applyFill="1" applyBorder="1" applyAlignment="1">
      <alignment horizontal="right"/>
    </xf>
    <xf numFmtId="166" fontId="21" fillId="0" borderId="3" xfId="5" applyNumberFormat="1" applyFont="1" applyFill="1" applyBorder="1"/>
    <xf numFmtId="164" fontId="21" fillId="0" borderId="1" xfId="5" applyFont="1" applyFill="1" applyBorder="1" applyAlignment="1">
      <alignment horizontal="right" vertical="center"/>
    </xf>
    <xf numFmtId="0" fontId="0" fillId="5" borderId="18" xfId="0" applyFill="1" applyBorder="1"/>
    <xf numFmtId="0" fontId="0" fillId="5" borderId="19" xfId="0" applyFill="1" applyBorder="1"/>
    <xf numFmtId="0" fontId="0" fillId="5" borderId="20" xfId="0" applyFill="1" applyBorder="1"/>
    <xf numFmtId="0" fontId="0" fillId="5" borderId="21" xfId="0" applyFill="1" applyBorder="1"/>
    <xf numFmtId="0" fontId="0" fillId="5" borderId="0" xfId="0" applyFill="1"/>
    <xf numFmtId="0" fontId="0" fillId="5" borderId="22" xfId="0" applyFill="1" applyBorder="1"/>
    <xf numFmtId="0" fontId="23" fillId="5" borderId="0" xfId="0" applyFont="1" applyFill="1"/>
    <xf numFmtId="0" fontId="24" fillId="5" borderId="22" xfId="0" applyFont="1" applyFill="1" applyBorder="1" applyAlignment="1">
      <alignment horizontal="right" vertical="center"/>
    </xf>
    <xf numFmtId="0" fontId="9" fillId="5" borderId="0" xfId="0" applyFont="1" applyFill="1"/>
    <xf numFmtId="0" fontId="26" fillId="5" borderId="22" xfId="0" applyFont="1" applyFill="1" applyBorder="1" applyAlignment="1">
      <alignment horizontal="right" vertical="center"/>
    </xf>
    <xf numFmtId="0" fontId="27" fillId="5" borderId="21" xfId="0" applyFont="1" applyFill="1" applyBorder="1"/>
    <xf numFmtId="0" fontId="28" fillId="5" borderId="0" xfId="0" applyFont="1" applyFill="1" applyAlignment="1">
      <alignment horizontal="left" vertical="center"/>
    </xf>
    <xf numFmtId="0" fontId="28" fillId="5" borderId="22" xfId="0" applyFont="1" applyFill="1" applyBorder="1" applyAlignment="1">
      <alignment horizontal="right" vertical="center"/>
    </xf>
    <xf numFmtId="49" fontId="27" fillId="5" borderId="22" xfId="0" applyNumberFormat="1" applyFont="1" applyFill="1" applyBorder="1" applyAlignment="1">
      <alignment horizontal="right"/>
    </xf>
    <xf numFmtId="0" fontId="2" fillId="5" borderId="21" xfId="0" applyFont="1" applyFill="1" applyBorder="1"/>
    <xf numFmtId="0" fontId="2" fillId="5" borderId="22" xfId="0" applyFont="1" applyFill="1" applyBorder="1"/>
    <xf numFmtId="0" fontId="26" fillId="5" borderId="0" xfId="0" applyFont="1" applyFill="1"/>
    <xf numFmtId="0" fontId="32" fillId="5" borderId="0" xfId="0" applyFont="1" applyFill="1"/>
    <xf numFmtId="0" fontId="33" fillId="5" borderId="0" xfId="0" applyFont="1" applyFill="1"/>
    <xf numFmtId="0" fontId="24" fillId="5" borderId="0" xfId="0" applyFont="1" applyFill="1" applyAlignment="1">
      <alignment horizontal="right" vertical="center"/>
    </xf>
    <xf numFmtId="0" fontId="34" fillId="5" borderId="0" xfId="0" applyFont="1" applyFill="1" applyAlignment="1">
      <alignment horizontal="right" vertical="center"/>
    </xf>
    <xf numFmtId="49" fontId="12" fillId="5" borderId="0" xfId="0" applyNumberFormat="1" applyFont="1" applyFill="1" applyAlignment="1">
      <alignment horizontal="right"/>
    </xf>
    <xf numFmtId="0" fontId="0" fillId="5" borderId="23" xfId="0" applyFill="1" applyBorder="1"/>
    <xf numFmtId="0" fontId="0" fillId="5" borderId="24" xfId="0" applyFill="1" applyBorder="1"/>
    <xf numFmtId="0" fontId="0" fillId="5" borderId="25" xfId="0" applyFill="1" applyBorder="1"/>
    <xf numFmtId="165" fontId="35" fillId="0" borderId="9" xfId="1" applyNumberFormat="1" applyFont="1" applyFill="1" applyBorder="1" applyAlignment="1">
      <alignment horizontal="right" vertical="justify"/>
    </xf>
    <xf numFmtId="164" fontId="36" fillId="0" borderId="9" xfId="1" applyFont="1" applyFill="1" applyBorder="1" applyAlignment="1">
      <alignment horizontal="left" vertical="top" wrapText="1"/>
    </xf>
    <xf numFmtId="164" fontId="35" fillId="0" borderId="5" xfId="1" applyFont="1" applyFill="1" applyBorder="1" applyAlignment="1">
      <alignment horizontal="left" vertical="top" wrapText="1"/>
    </xf>
    <xf numFmtId="164" fontId="35" fillId="0" borderId="5" xfId="1" applyFont="1" applyBorder="1" applyAlignment="1">
      <alignment horizontal="center"/>
    </xf>
    <xf numFmtId="164" fontId="35" fillId="0" borderId="15" xfId="1" applyFont="1" applyBorder="1"/>
    <xf numFmtId="164" fontId="35" fillId="0" borderId="5" xfId="1" applyFont="1" applyBorder="1"/>
    <xf numFmtId="167" fontId="5" fillId="0" borderId="9" xfId="5" applyNumberFormat="1" applyFont="1" applyFill="1" applyBorder="1" applyAlignment="1">
      <alignment horizontal="right" vertical="center"/>
    </xf>
    <xf numFmtId="164" fontId="5" fillId="0" borderId="9" xfId="5" applyFont="1" applyFill="1" applyBorder="1" applyAlignment="1">
      <alignment horizontal="left" vertical="top" wrapText="1"/>
    </xf>
    <xf numFmtId="164" fontId="5" fillId="0" borderId="5" xfId="5" applyFont="1" applyFill="1" applyBorder="1" applyAlignment="1">
      <alignment horizontal="right"/>
    </xf>
    <xf numFmtId="164" fontId="5" fillId="0" borderId="5" xfId="5" applyFont="1" applyBorder="1" applyAlignment="1">
      <alignment horizontal="center"/>
    </xf>
    <xf numFmtId="164" fontId="5" fillId="0" borderId="15" xfId="5" applyFont="1" applyBorder="1"/>
    <xf numFmtId="164" fontId="5" fillId="0" borderId="5" xfId="5" applyFont="1" applyBorder="1"/>
    <xf numFmtId="168" fontId="5" fillId="0" borderId="5" xfId="5" applyNumberFormat="1" applyFont="1" applyFill="1" applyBorder="1" applyAlignment="1">
      <alignment horizontal="center" vertical="center"/>
    </xf>
    <xf numFmtId="167" fontId="5" fillId="0" borderId="9" xfId="5" applyNumberFormat="1" applyFont="1" applyFill="1" applyBorder="1" applyAlignment="1">
      <alignment horizontal="right" vertical="top"/>
    </xf>
    <xf numFmtId="167" fontId="5" fillId="0" borderId="9" xfId="5" applyNumberFormat="1" applyFont="1" applyBorder="1" applyAlignment="1">
      <alignment horizontal="right" vertical="justify"/>
    </xf>
    <xf numFmtId="0" fontId="25" fillId="5" borderId="0" xfId="0" applyFont="1" applyFill="1" applyAlignment="1">
      <alignment horizontal="center" vertical="center"/>
    </xf>
    <xf numFmtId="0" fontId="29" fillId="5" borderId="21" xfId="0" applyFont="1" applyFill="1" applyBorder="1" applyAlignment="1">
      <alignment horizontal="center" vertical="center" wrapText="1"/>
    </xf>
    <xf numFmtId="0" fontId="29" fillId="5" borderId="0" xfId="0" applyFont="1" applyFill="1" applyAlignment="1">
      <alignment horizontal="center" vertical="center" wrapText="1"/>
    </xf>
    <xf numFmtId="0" fontId="29" fillId="5" borderId="22" xfId="0" applyFont="1" applyFill="1" applyBorder="1" applyAlignment="1">
      <alignment horizontal="center" vertical="center" wrapText="1"/>
    </xf>
    <xf numFmtId="0" fontId="30" fillId="5" borderId="21" xfId="0" applyFont="1" applyFill="1" applyBorder="1" applyAlignment="1">
      <alignment horizontal="center" vertical="center" wrapText="1"/>
    </xf>
    <xf numFmtId="0" fontId="30" fillId="5" borderId="0" xfId="0" applyFont="1" applyFill="1" applyAlignment="1">
      <alignment horizontal="center" vertical="center" wrapText="1"/>
    </xf>
    <xf numFmtId="0" fontId="30" fillId="5" borderId="22" xfId="0" applyFont="1" applyFill="1" applyBorder="1" applyAlignment="1">
      <alignment horizontal="center" vertical="center" wrapText="1"/>
    </xf>
    <xf numFmtId="0" fontId="30" fillId="5" borderId="0" xfId="0" applyFont="1" applyFill="1" applyAlignment="1">
      <alignment horizontal="left" vertical="center"/>
    </xf>
    <xf numFmtId="49" fontId="31" fillId="5" borderId="21" xfId="0" applyNumberFormat="1" applyFont="1" applyFill="1" applyBorder="1" applyAlignment="1">
      <alignment horizontal="center" vertical="center"/>
    </xf>
    <xf numFmtId="49" fontId="31" fillId="5" borderId="0" xfId="0" applyNumberFormat="1" applyFont="1" applyFill="1" applyAlignment="1">
      <alignment horizontal="center" vertical="center"/>
    </xf>
    <xf numFmtId="49" fontId="31" fillId="5" borderId="22" xfId="0" applyNumberFormat="1" applyFont="1" applyFill="1" applyBorder="1" applyAlignment="1">
      <alignment horizontal="center" vertical="center"/>
    </xf>
    <xf numFmtId="0" fontId="19" fillId="0" borderId="0" xfId="0" applyFont="1" applyAlignment="1">
      <alignment horizontal="center"/>
    </xf>
    <xf numFmtId="164" fontId="21" fillId="4" borderId="2" xfId="5" applyFont="1" applyFill="1" applyBorder="1" applyAlignment="1">
      <alignment horizontal="center" vertical="center"/>
    </xf>
    <xf numFmtId="164" fontId="21" fillId="4" borderId="3" xfId="5" applyFont="1" applyFill="1" applyBorder="1" applyAlignment="1">
      <alignment horizontal="center" vertical="center"/>
    </xf>
    <xf numFmtId="164" fontId="21" fillId="4" borderId="4" xfId="5" applyFont="1" applyFill="1" applyBorder="1" applyAlignment="1">
      <alignment horizontal="center" vertical="center"/>
    </xf>
    <xf numFmtId="0" fontId="3" fillId="0" borderId="0" xfId="0" applyFont="1" applyAlignment="1">
      <alignment horizontal="center" vertical="center"/>
    </xf>
    <xf numFmtId="164" fontId="6" fillId="0" borderId="11" xfId="1" quotePrefix="1" applyFont="1" applyFill="1" applyBorder="1" applyAlignment="1">
      <alignment wrapText="1"/>
    </xf>
    <xf numFmtId="164" fontId="6" fillId="0" borderId="10" xfId="1" quotePrefix="1" applyFont="1" applyFill="1" applyBorder="1" applyAlignment="1">
      <alignment wrapText="1"/>
    </xf>
  </cellXfs>
  <cellStyles count="7">
    <cellStyle name="20% - Accent4" xfId="2" builtinId="42"/>
    <cellStyle name="Comma" xfId="1" builtinId="3"/>
    <cellStyle name="Comma 2" xfId="6" xr:uid="{78B0A5B6-61B8-458E-BEEF-B94B534B73BA}"/>
    <cellStyle name="Comma 3" xfId="5" xr:uid="{5E6824C2-C3BB-44DD-8CB5-F39B77B2B172}"/>
    <cellStyle name="Comma_Copy of Marikil BoQ- soft copy" xfId="4" xr:uid="{2A805340-F956-4895-A389-5F5E5E08F98B}"/>
    <cellStyle name="Normal" xfId="0" builtinId="0"/>
    <cellStyle name="Normal 2" xfId="3" xr:uid="{A145541D-0586-4AD0-880F-3E8430FD3E4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microsoft.com/office/2017/10/relationships/person" Target="persons/perso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11" Type="http://schemas.openxmlformats.org/officeDocument/2006/relationships/customXml" Target="../customXml/item3.xml"/><Relationship Id="rId5" Type="http://schemas.openxmlformats.org/officeDocument/2006/relationships/styles" Target="styles.xml"/><Relationship Id="rId10" Type="http://schemas.openxmlformats.org/officeDocument/2006/relationships/customXml" Target="../customXml/item2.xml"/><Relationship Id="rId4" Type="http://schemas.openxmlformats.org/officeDocument/2006/relationships/theme" Target="theme/theme1.xml"/><Relationship Id="rId9" Type="http://schemas.openxmlformats.org/officeDocument/2006/relationships/customXml" Target="../customXml/item1.xml"/></Relationships>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EF9687-6343-49C8-96CA-4AC4DC2A1F9C}">
  <dimension ref="A1:G37"/>
  <sheetViews>
    <sheetView view="pageLayout" zoomScaleNormal="100" workbookViewId="0">
      <selection activeCell="B16" sqref="B16"/>
    </sheetView>
  </sheetViews>
  <sheetFormatPr defaultRowHeight="15" x14ac:dyDescent="0.25"/>
  <cols>
    <col min="2" max="2" width="43.7109375" customWidth="1"/>
  </cols>
  <sheetData>
    <row r="1" spans="1:7" x14ac:dyDescent="0.25">
      <c r="A1" s="146"/>
      <c r="B1" s="147"/>
      <c r="C1" s="147"/>
      <c r="D1" s="147"/>
      <c r="E1" s="147"/>
      <c r="F1" s="147"/>
      <c r="G1" s="148"/>
    </row>
    <row r="2" spans="1:7" x14ac:dyDescent="0.25">
      <c r="A2" s="149"/>
      <c r="B2" s="150"/>
      <c r="C2" s="150"/>
      <c r="D2" s="150"/>
      <c r="E2" s="150"/>
      <c r="F2" s="150"/>
      <c r="G2" s="151"/>
    </row>
    <row r="3" spans="1:7" ht="17.25" x14ac:dyDescent="0.25">
      <c r="A3" s="149"/>
      <c r="B3" s="150"/>
      <c r="C3" s="150"/>
      <c r="D3" s="150"/>
      <c r="E3" s="152"/>
      <c r="F3" s="150"/>
      <c r="G3" s="153"/>
    </row>
    <row r="4" spans="1:7" ht="17.25" x14ac:dyDescent="0.25">
      <c r="A4" s="149"/>
      <c r="B4" s="150"/>
      <c r="C4" s="150"/>
      <c r="D4" s="150"/>
      <c r="E4" s="150"/>
      <c r="F4" s="150"/>
      <c r="G4" s="153"/>
    </row>
    <row r="5" spans="1:7" x14ac:dyDescent="0.25">
      <c r="A5" s="149"/>
      <c r="B5" s="154"/>
      <c r="C5" s="150"/>
      <c r="D5" s="150"/>
      <c r="E5" s="150"/>
      <c r="F5" s="150"/>
      <c r="G5" s="151"/>
    </row>
    <row r="6" spans="1:7" ht="46.5" x14ac:dyDescent="0.25">
      <c r="A6" s="149"/>
      <c r="B6" s="186" t="s">
        <v>0</v>
      </c>
      <c r="C6" s="186"/>
      <c r="D6" s="186"/>
      <c r="E6" s="186"/>
      <c r="F6" s="186"/>
      <c r="G6" s="155"/>
    </row>
    <row r="7" spans="1:7" x14ac:dyDescent="0.25">
      <c r="A7" s="156"/>
      <c r="B7" s="157"/>
      <c r="C7" s="157"/>
      <c r="D7" s="157"/>
      <c r="E7" s="157"/>
      <c r="F7" s="157"/>
      <c r="G7" s="158"/>
    </row>
    <row r="8" spans="1:7" ht="90.75" customHeight="1" x14ac:dyDescent="0.25">
      <c r="A8" s="187" t="str">
        <f>BoQ!A2</f>
        <v>Project: Boundary wall at IGMH, K.Male'</v>
      </c>
      <c r="B8" s="188"/>
      <c r="C8" s="188"/>
      <c r="D8" s="188"/>
      <c r="E8" s="188"/>
      <c r="F8" s="188"/>
      <c r="G8" s="189"/>
    </row>
    <row r="9" spans="1:7" x14ac:dyDescent="0.25">
      <c r="A9" s="156"/>
      <c r="B9" s="157"/>
      <c r="C9" s="157"/>
      <c r="D9" s="157"/>
      <c r="E9" s="157"/>
      <c r="F9" s="157"/>
      <c r="G9" s="159"/>
    </row>
    <row r="10" spans="1:7" ht="32.25" customHeight="1" x14ac:dyDescent="0.25">
      <c r="A10" s="190" t="s">
        <v>124</v>
      </c>
      <c r="B10" s="191"/>
      <c r="C10" s="191"/>
      <c r="D10" s="191"/>
      <c r="E10" s="191"/>
      <c r="F10" s="191"/>
      <c r="G10" s="192"/>
    </row>
    <row r="11" spans="1:7" ht="21" x14ac:dyDescent="0.25">
      <c r="A11" s="160"/>
      <c r="B11" s="193"/>
      <c r="C11" s="193"/>
      <c r="D11" s="193"/>
      <c r="E11" s="193"/>
      <c r="F11" s="193"/>
      <c r="G11" s="161"/>
    </row>
    <row r="12" spans="1:7" x14ac:dyDescent="0.25">
      <c r="A12" s="160"/>
      <c r="B12" s="162"/>
      <c r="C12" s="162"/>
      <c r="D12" s="162"/>
      <c r="E12" s="162"/>
      <c r="F12" s="162"/>
      <c r="G12" s="161"/>
    </row>
    <row r="13" spans="1:7" x14ac:dyDescent="0.25">
      <c r="A13" s="160"/>
      <c r="B13" s="162"/>
      <c r="C13" s="162"/>
      <c r="D13" s="162"/>
      <c r="E13" s="162"/>
      <c r="F13" s="162"/>
      <c r="G13" s="161"/>
    </row>
    <row r="14" spans="1:7" x14ac:dyDescent="0.25">
      <c r="A14" s="160"/>
      <c r="B14" s="162"/>
      <c r="C14" s="162"/>
      <c r="D14" s="162"/>
      <c r="E14" s="162"/>
      <c r="F14" s="162"/>
      <c r="G14" s="161"/>
    </row>
    <row r="15" spans="1:7" ht="18.75" x14ac:dyDescent="0.25">
      <c r="A15" s="194" t="s">
        <v>127</v>
      </c>
      <c r="B15" s="195"/>
      <c r="C15" s="195"/>
      <c r="D15" s="195"/>
      <c r="E15" s="195"/>
      <c r="F15" s="195"/>
      <c r="G15" s="196"/>
    </row>
    <row r="16" spans="1:7" ht="15.75" x14ac:dyDescent="0.3">
      <c r="A16" s="160"/>
      <c r="B16" s="163"/>
      <c r="C16" s="163"/>
      <c r="D16" s="163"/>
      <c r="E16" s="163"/>
      <c r="F16" s="163"/>
      <c r="G16" s="161"/>
    </row>
    <row r="17" spans="1:7" ht="15.75" x14ac:dyDescent="0.3">
      <c r="A17" s="149"/>
      <c r="B17" s="164"/>
      <c r="C17" s="164"/>
      <c r="D17" s="164"/>
      <c r="E17" s="164"/>
      <c r="F17" s="164"/>
      <c r="G17" s="151"/>
    </row>
    <row r="18" spans="1:7" x14ac:dyDescent="0.25">
      <c r="A18" s="149"/>
      <c r="B18" s="150"/>
      <c r="C18" s="150"/>
      <c r="D18" s="150"/>
      <c r="E18" s="150"/>
      <c r="F18" s="150"/>
      <c r="G18" s="151"/>
    </row>
    <row r="19" spans="1:7" ht="17.25" x14ac:dyDescent="0.25">
      <c r="A19" s="149"/>
      <c r="B19" s="150"/>
      <c r="C19" s="152"/>
      <c r="D19" s="150"/>
      <c r="E19" s="165"/>
      <c r="F19" s="150"/>
      <c r="G19" s="151"/>
    </row>
    <row r="20" spans="1:7" ht="17.25" x14ac:dyDescent="0.25">
      <c r="A20" s="149"/>
      <c r="B20" s="150"/>
      <c r="C20" s="150"/>
      <c r="D20" s="150"/>
      <c r="E20" s="165"/>
      <c r="F20" s="150"/>
      <c r="G20" s="151"/>
    </row>
    <row r="21" spans="1:7" x14ac:dyDescent="0.25">
      <c r="A21" s="149"/>
      <c r="B21" s="150"/>
      <c r="C21" s="150"/>
      <c r="D21" s="150"/>
      <c r="E21" s="150"/>
      <c r="F21" s="150"/>
      <c r="G21" s="151"/>
    </row>
    <row r="22" spans="1:7" x14ac:dyDescent="0.25">
      <c r="A22" s="149"/>
      <c r="B22" s="150"/>
      <c r="C22" s="150"/>
      <c r="D22" s="150"/>
      <c r="E22" s="166"/>
      <c r="F22" s="150"/>
      <c r="G22" s="151"/>
    </row>
    <row r="23" spans="1:7" x14ac:dyDescent="0.25">
      <c r="A23" s="149"/>
      <c r="B23" s="150"/>
      <c r="C23" s="150"/>
      <c r="D23" s="150"/>
      <c r="E23" s="167"/>
      <c r="F23" s="150"/>
      <c r="G23" s="151"/>
    </row>
    <row r="24" spans="1:7" x14ac:dyDescent="0.25">
      <c r="A24" s="149"/>
      <c r="B24" s="150"/>
      <c r="C24" s="150"/>
      <c r="D24" s="150"/>
      <c r="E24" s="150"/>
      <c r="F24" s="150"/>
      <c r="G24" s="151"/>
    </row>
    <row r="25" spans="1:7" x14ac:dyDescent="0.25">
      <c r="A25" s="149"/>
      <c r="B25" s="150"/>
      <c r="C25" s="150"/>
      <c r="D25" s="150"/>
      <c r="E25" s="150"/>
      <c r="F25" s="150"/>
      <c r="G25" s="151"/>
    </row>
    <row r="26" spans="1:7" x14ac:dyDescent="0.25">
      <c r="A26" s="149"/>
      <c r="B26" s="150"/>
      <c r="C26" s="150"/>
      <c r="D26" s="150"/>
      <c r="E26" s="150"/>
      <c r="F26" s="150"/>
      <c r="G26" s="151"/>
    </row>
    <row r="27" spans="1:7" x14ac:dyDescent="0.25">
      <c r="A27" s="149"/>
      <c r="B27" s="150"/>
      <c r="C27" s="150"/>
      <c r="D27" s="150"/>
      <c r="E27" s="150"/>
      <c r="F27" s="150"/>
      <c r="G27" s="151"/>
    </row>
    <row r="28" spans="1:7" x14ac:dyDescent="0.25">
      <c r="A28" s="149"/>
      <c r="B28" s="150"/>
      <c r="C28" s="150"/>
      <c r="D28" s="150"/>
      <c r="E28" s="150"/>
      <c r="F28" s="150"/>
      <c r="G28" s="151"/>
    </row>
    <row r="29" spans="1:7" x14ac:dyDescent="0.25">
      <c r="A29" s="149"/>
      <c r="B29" s="150"/>
      <c r="C29" s="150"/>
      <c r="D29" s="150"/>
      <c r="E29" s="150"/>
      <c r="F29" s="150"/>
      <c r="G29" s="151"/>
    </row>
    <row r="30" spans="1:7" x14ac:dyDescent="0.25">
      <c r="A30" s="149"/>
      <c r="B30" s="150"/>
      <c r="C30" s="150"/>
      <c r="D30" s="150"/>
      <c r="E30" s="150"/>
      <c r="F30" s="150"/>
      <c r="G30" s="151"/>
    </row>
    <row r="31" spans="1:7" x14ac:dyDescent="0.25">
      <c r="A31" s="149"/>
      <c r="B31" s="150"/>
      <c r="C31" s="150"/>
      <c r="D31" s="150"/>
      <c r="E31" s="150"/>
      <c r="F31" s="150"/>
      <c r="G31" s="151"/>
    </row>
    <row r="32" spans="1:7" x14ac:dyDescent="0.25">
      <c r="A32" s="149"/>
      <c r="B32" s="150"/>
      <c r="C32" s="150"/>
      <c r="D32" s="150"/>
      <c r="E32" s="150"/>
      <c r="F32" s="150"/>
      <c r="G32" s="151"/>
    </row>
    <row r="33" spans="1:7" x14ac:dyDescent="0.25">
      <c r="A33" s="149"/>
      <c r="B33" s="150"/>
      <c r="C33" s="150"/>
      <c r="D33" s="150"/>
      <c r="E33" s="150"/>
      <c r="F33" s="150"/>
      <c r="G33" s="151"/>
    </row>
    <row r="34" spans="1:7" x14ac:dyDescent="0.25">
      <c r="A34" s="149"/>
      <c r="B34" s="150"/>
      <c r="C34" s="150"/>
      <c r="D34" s="150"/>
      <c r="E34" s="150"/>
      <c r="F34" s="150"/>
      <c r="G34" s="151"/>
    </row>
    <row r="35" spans="1:7" x14ac:dyDescent="0.25">
      <c r="A35" s="149"/>
      <c r="B35" s="150"/>
      <c r="C35" s="150"/>
      <c r="D35" s="150"/>
      <c r="E35" s="150"/>
      <c r="F35" s="150"/>
      <c r="G35" s="151"/>
    </row>
    <row r="36" spans="1:7" x14ac:dyDescent="0.25">
      <c r="A36" s="149"/>
      <c r="B36" s="150"/>
      <c r="C36" s="150"/>
      <c r="D36" s="150"/>
      <c r="E36" s="150"/>
      <c r="F36" s="150"/>
      <c r="G36" s="151"/>
    </row>
    <row r="37" spans="1:7" ht="15.75" thickBot="1" x14ac:dyDescent="0.3">
      <c r="A37" s="168"/>
      <c r="B37" s="169"/>
      <c r="C37" s="169"/>
      <c r="D37" s="169"/>
      <c r="E37" s="169"/>
      <c r="F37" s="169"/>
      <c r="G37" s="170"/>
    </row>
  </sheetData>
  <mergeCells count="5">
    <mergeCell ref="B6:F6"/>
    <mergeCell ref="A8:G8"/>
    <mergeCell ref="A10:G10"/>
    <mergeCell ref="B11:F11"/>
    <mergeCell ref="A15:G15"/>
  </mergeCells>
  <pageMargins left="0.7" right="0.7" top="0.75" bottom="0.75" header="0.3" footer="0.3"/>
  <pageSetup scale="91"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1BBB93-E97E-4B7A-9E78-15F29651CFA9}">
  <dimension ref="A1:E17"/>
  <sheetViews>
    <sheetView view="pageLayout" zoomScale="55" zoomScaleNormal="100" zoomScalePageLayoutView="55" workbookViewId="0">
      <selection activeCell="B29" sqref="B29"/>
    </sheetView>
  </sheetViews>
  <sheetFormatPr defaultRowHeight="15" x14ac:dyDescent="0.25"/>
  <cols>
    <col min="1" max="1" width="13.7109375" customWidth="1"/>
    <col min="2" max="2" width="44.7109375" customWidth="1"/>
    <col min="5" max="5" width="32" customWidth="1"/>
  </cols>
  <sheetData>
    <row r="1" spans="1:5" ht="31.5" x14ac:dyDescent="0.5">
      <c r="A1" s="197" t="s">
        <v>0</v>
      </c>
      <c r="B1" s="197"/>
      <c r="C1" s="197"/>
      <c r="D1" s="197"/>
      <c r="E1" s="197"/>
    </row>
    <row r="2" spans="1:5" ht="31.5" x14ac:dyDescent="0.5">
      <c r="A2" s="129"/>
      <c r="B2" s="129"/>
      <c r="C2" s="129"/>
      <c r="D2" s="129"/>
      <c r="E2" s="129"/>
    </row>
    <row r="3" spans="1:5" ht="39" customHeight="1" x14ac:dyDescent="0.25">
      <c r="A3" s="198" t="s">
        <v>117</v>
      </c>
      <c r="B3" s="199"/>
      <c r="C3" s="199"/>
      <c r="D3" s="199"/>
      <c r="E3" s="200"/>
    </row>
    <row r="4" spans="1:5" ht="77.25" customHeight="1" x14ac:dyDescent="0.25">
      <c r="A4" s="130" t="s">
        <v>118</v>
      </c>
      <c r="B4" s="131" t="s">
        <v>119</v>
      </c>
      <c r="C4" s="132"/>
      <c r="D4" s="133"/>
      <c r="E4" s="130" t="s">
        <v>120</v>
      </c>
    </row>
    <row r="5" spans="1:5" ht="31.5" x14ac:dyDescent="0.5">
      <c r="A5" s="134">
        <v>1</v>
      </c>
      <c r="B5" s="135" t="str">
        <f>BoQ!B6</f>
        <v>Preliminaries</v>
      </c>
      <c r="C5" s="129"/>
      <c r="D5" s="136"/>
      <c r="E5" s="137">
        <f>BoQ!G37</f>
        <v>0</v>
      </c>
    </row>
    <row r="6" spans="1:5" ht="31.5" x14ac:dyDescent="0.5">
      <c r="A6" s="134">
        <v>2</v>
      </c>
      <c r="B6" s="138" t="str">
        <f>BoQ!B40</f>
        <v>Ground Works</v>
      </c>
      <c r="C6" s="139"/>
      <c r="D6" s="136"/>
      <c r="E6" s="137">
        <f>BoQ!G67</f>
        <v>0</v>
      </c>
    </row>
    <row r="7" spans="1:5" ht="31.5" x14ac:dyDescent="0.5">
      <c r="A7" s="134">
        <v>3</v>
      </c>
      <c r="B7" s="138" t="str">
        <f>BoQ!B70</f>
        <v>Concrete Works</v>
      </c>
      <c r="C7" s="139"/>
      <c r="D7" s="136"/>
      <c r="E7" s="137">
        <f>BoQ!G123</f>
        <v>0</v>
      </c>
    </row>
    <row r="8" spans="1:5" ht="31.5" x14ac:dyDescent="0.5">
      <c r="A8" s="134">
        <v>4</v>
      </c>
      <c r="B8" s="138" t="str">
        <f>BoQ!B126</f>
        <v>Masonry and Plastering</v>
      </c>
      <c r="C8" s="139"/>
      <c r="D8" s="136"/>
      <c r="E8" s="137">
        <f>BoQ!G147</f>
        <v>0</v>
      </c>
    </row>
    <row r="9" spans="1:5" ht="31.5" x14ac:dyDescent="0.25">
      <c r="A9" s="134">
        <v>5</v>
      </c>
      <c r="B9" s="138" t="str">
        <f>BoQ!B150</f>
        <v>Doors and Windows</v>
      </c>
      <c r="C9" s="138"/>
      <c r="D9" s="138"/>
      <c r="E9" s="140">
        <f>BoQ!G164</f>
        <v>0</v>
      </c>
    </row>
    <row r="10" spans="1:5" ht="31.5" x14ac:dyDescent="0.5">
      <c r="A10" s="134">
        <v>6</v>
      </c>
      <c r="B10" s="138" t="str">
        <f>BoQ!B167</f>
        <v>Painting</v>
      </c>
      <c r="C10" s="139"/>
      <c r="D10" s="136"/>
      <c r="E10" s="137">
        <f>BoQ!G181</f>
        <v>0</v>
      </c>
    </row>
    <row r="11" spans="1:5" ht="31.5" x14ac:dyDescent="0.5">
      <c r="A11" s="134">
        <v>7</v>
      </c>
      <c r="B11" s="138" t="str">
        <f>BoQ!B184</f>
        <v>Additions and Omissions</v>
      </c>
      <c r="C11" s="139"/>
      <c r="D11" s="136"/>
      <c r="E11" s="137">
        <f>BoQ!G208</f>
        <v>0</v>
      </c>
    </row>
    <row r="12" spans="1:5" ht="31.5" x14ac:dyDescent="0.5">
      <c r="A12" s="134"/>
      <c r="B12" s="138"/>
      <c r="C12" s="139"/>
      <c r="D12" s="136"/>
      <c r="E12" s="137"/>
    </row>
    <row r="13" spans="1:5" ht="31.5" x14ac:dyDescent="0.5">
      <c r="A13" s="134"/>
      <c r="B13" s="138"/>
      <c r="C13" s="139"/>
      <c r="D13" s="136"/>
      <c r="E13" s="137"/>
    </row>
    <row r="14" spans="1:5" ht="31.5" x14ac:dyDescent="0.5">
      <c r="A14" s="134"/>
      <c r="B14" s="138"/>
      <c r="C14" s="139"/>
      <c r="D14" s="136"/>
      <c r="E14" s="137"/>
    </row>
    <row r="15" spans="1:5" ht="31.5" x14ac:dyDescent="0.5">
      <c r="A15" s="141"/>
      <c r="B15" s="142" t="s">
        <v>121</v>
      </c>
      <c r="C15" s="143"/>
      <c r="D15" s="144"/>
      <c r="E15" s="145">
        <f>SUM(E5:E14)</f>
        <v>0</v>
      </c>
    </row>
    <row r="16" spans="1:5" ht="31.5" x14ac:dyDescent="0.5">
      <c r="A16" s="141"/>
      <c r="B16" s="142" t="s">
        <v>122</v>
      </c>
      <c r="C16" s="143"/>
      <c r="D16" s="144"/>
      <c r="E16" s="145">
        <f>E15*0.08</f>
        <v>0</v>
      </c>
    </row>
    <row r="17" spans="1:5" ht="31.5" x14ac:dyDescent="0.5">
      <c r="A17" s="141"/>
      <c r="B17" s="142" t="s">
        <v>123</v>
      </c>
      <c r="C17" s="143"/>
      <c r="D17" s="144"/>
      <c r="E17" s="145">
        <f>E15+E16</f>
        <v>0</v>
      </c>
    </row>
  </sheetData>
  <mergeCells count="2">
    <mergeCell ref="A1:E1"/>
    <mergeCell ref="A3:E3"/>
  </mergeCells>
  <pageMargins left="0.7" right="0.7" top="0.75" bottom="0.75" header="0.3" footer="0.3"/>
  <pageSetup scale="83"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58DD88-0330-42C4-B4EB-F2CE77B93E6E}">
  <dimension ref="A1:G209"/>
  <sheetViews>
    <sheetView tabSelected="1" view="pageBreakPreview" zoomScaleNormal="100" zoomScaleSheetLayoutView="100" workbookViewId="0">
      <selection activeCell="J8" sqref="J7:J8"/>
    </sheetView>
  </sheetViews>
  <sheetFormatPr defaultRowHeight="15" x14ac:dyDescent="0.25"/>
  <cols>
    <col min="2" max="2" width="64" customWidth="1"/>
    <col min="3" max="4" width="11.28515625" customWidth="1"/>
    <col min="5" max="7" width="16.140625" customWidth="1"/>
  </cols>
  <sheetData>
    <row r="1" spans="1:7" ht="23.25" x14ac:dyDescent="0.25">
      <c r="A1" s="201" t="s">
        <v>0</v>
      </c>
      <c r="B1" s="201"/>
      <c r="C1" s="201"/>
      <c r="D1" s="201"/>
      <c r="E1" s="201"/>
      <c r="F1" s="201"/>
      <c r="G1" s="201"/>
    </row>
    <row r="2" spans="1:7" ht="21" x14ac:dyDescent="0.25">
      <c r="A2" s="1" t="s">
        <v>128</v>
      </c>
    </row>
    <row r="4" spans="1:7" ht="39.75" customHeight="1" x14ac:dyDescent="0.25">
      <c r="A4" s="2" t="s">
        <v>1</v>
      </c>
      <c r="B4" s="2" t="s">
        <v>2</v>
      </c>
      <c r="C4" s="2" t="s">
        <v>3</v>
      </c>
      <c r="D4" s="2" t="s">
        <v>4</v>
      </c>
      <c r="E4" s="2" t="s">
        <v>5</v>
      </c>
      <c r="F4" s="2" t="s">
        <v>6</v>
      </c>
      <c r="G4" s="2" t="s">
        <v>7</v>
      </c>
    </row>
    <row r="5" spans="1:7" ht="15.75" x14ac:dyDescent="0.25">
      <c r="A5" s="3"/>
      <c r="B5" s="4" t="s">
        <v>8</v>
      </c>
      <c r="C5" s="5"/>
      <c r="D5" s="6"/>
      <c r="E5" s="7"/>
      <c r="F5" s="7"/>
      <c r="G5" s="8"/>
    </row>
    <row r="6" spans="1:7" ht="15.75" x14ac:dyDescent="0.25">
      <c r="A6" s="9"/>
      <c r="B6" s="10" t="s">
        <v>9</v>
      </c>
      <c r="C6" s="11"/>
      <c r="D6" s="11"/>
      <c r="E6" s="12"/>
      <c r="F6" s="12"/>
      <c r="G6" s="13"/>
    </row>
    <row r="7" spans="1:7" ht="15.75" x14ac:dyDescent="0.25">
      <c r="A7" s="14">
        <v>1.1000000000000001</v>
      </c>
      <c r="B7" s="15" t="s">
        <v>10</v>
      </c>
      <c r="C7" s="16"/>
      <c r="D7" s="16"/>
      <c r="E7" s="17"/>
      <c r="F7" s="17"/>
      <c r="G7" s="18"/>
    </row>
    <row r="8" spans="1:7" ht="15.75" x14ac:dyDescent="0.25">
      <c r="A8" s="19">
        <v>1</v>
      </c>
      <c r="B8" s="15" t="s">
        <v>11</v>
      </c>
      <c r="C8" s="16"/>
      <c r="D8" s="16"/>
      <c r="E8" s="17"/>
      <c r="F8" s="17"/>
      <c r="G8" s="18"/>
    </row>
    <row r="9" spans="1:7" ht="15.75" x14ac:dyDescent="0.25">
      <c r="A9" s="9"/>
      <c r="B9" s="20" t="s">
        <v>12</v>
      </c>
      <c r="C9" s="16"/>
      <c r="D9" s="16"/>
      <c r="E9" s="17"/>
      <c r="F9" s="17"/>
      <c r="G9" s="18"/>
    </row>
    <row r="10" spans="1:7" ht="15.75" x14ac:dyDescent="0.25">
      <c r="A10" s="9"/>
      <c r="B10" s="20" t="s">
        <v>13</v>
      </c>
      <c r="C10" s="16"/>
      <c r="D10" s="16"/>
      <c r="E10" s="17"/>
      <c r="F10" s="17"/>
      <c r="G10" s="18"/>
    </row>
    <row r="11" spans="1:7" ht="15.75" x14ac:dyDescent="0.25">
      <c r="A11" s="9"/>
      <c r="B11" s="20" t="s">
        <v>14</v>
      </c>
      <c r="C11" s="16"/>
      <c r="D11" s="16"/>
      <c r="E11" s="17"/>
      <c r="F11" s="17"/>
      <c r="G11" s="18"/>
    </row>
    <row r="12" spans="1:7" ht="15.75" x14ac:dyDescent="0.25">
      <c r="A12" s="9"/>
      <c r="B12" s="20" t="s">
        <v>15</v>
      </c>
      <c r="C12" s="16"/>
      <c r="D12" s="16"/>
      <c r="E12" s="17"/>
      <c r="F12" s="17"/>
      <c r="G12" s="18"/>
    </row>
    <row r="13" spans="1:7" ht="15.75" x14ac:dyDescent="0.25">
      <c r="A13" s="9"/>
      <c r="B13" s="20" t="s">
        <v>16</v>
      </c>
      <c r="C13" s="16"/>
      <c r="D13" s="16"/>
      <c r="E13" s="17"/>
      <c r="F13" s="17"/>
      <c r="G13" s="18"/>
    </row>
    <row r="14" spans="1:7" ht="15.75" x14ac:dyDescent="0.25">
      <c r="A14" s="9"/>
      <c r="B14" s="20" t="s">
        <v>17</v>
      </c>
      <c r="C14" s="16"/>
      <c r="D14" s="16"/>
      <c r="E14" s="17"/>
      <c r="F14" s="17"/>
      <c r="G14" s="18"/>
    </row>
    <row r="15" spans="1:7" ht="15.75" x14ac:dyDescent="0.25">
      <c r="A15" s="9"/>
      <c r="B15" s="20" t="s">
        <v>12</v>
      </c>
      <c r="C15" s="16"/>
      <c r="D15" s="16"/>
      <c r="E15" s="17"/>
      <c r="F15" s="17"/>
      <c r="G15" s="18"/>
    </row>
    <row r="16" spans="1:7" ht="15.75" x14ac:dyDescent="0.25">
      <c r="A16" s="9"/>
      <c r="B16" s="20" t="s">
        <v>18</v>
      </c>
      <c r="C16" s="16"/>
      <c r="D16" s="16"/>
      <c r="E16" s="17"/>
      <c r="F16" s="17"/>
      <c r="G16" s="18"/>
    </row>
    <row r="17" spans="1:7" ht="15.75" x14ac:dyDescent="0.25">
      <c r="A17" s="9"/>
      <c r="B17" s="20" t="s">
        <v>19</v>
      </c>
      <c r="C17" s="16"/>
      <c r="D17" s="16"/>
      <c r="E17" s="17"/>
      <c r="F17" s="17"/>
      <c r="G17" s="18"/>
    </row>
    <row r="18" spans="1:7" ht="15.75" x14ac:dyDescent="0.25">
      <c r="A18" s="9"/>
      <c r="B18" s="20" t="s">
        <v>20</v>
      </c>
      <c r="C18" s="16"/>
      <c r="D18" s="16"/>
      <c r="E18" s="17"/>
      <c r="F18" s="17"/>
      <c r="G18" s="18"/>
    </row>
    <row r="19" spans="1:7" ht="15.75" x14ac:dyDescent="0.25">
      <c r="A19" s="9"/>
      <c r="B19" s="20" t="s">
        <v>21</v>
      </c>
      <c r="C19" s="16"/>
      <c r="D19" s="16"/>
      <c r="E19" s="17"/>
      <c r="F19" s="17"/>
      <c r="G19" s="18"/>
    </row>
    <row r="20" spans="1:7" ht="15.75" x14ac:dyDescent="0.25">
      <c r="A20" s="9"/>
      <c r="B20" s="20" t="s">
        <v>22</v>
      </c>
      <c r="C20" s="16"/>
      <c r="D20" s="16"/>
      <c r="E20" s="17"/>
      <c r="F20" s="17"/>
      <c r="G20" s="18"/>
    </row>
    <row r="21" spans="1:7" ht="15.75" x14ac:dyDescent="0.25">
      <c r="A21" s="9"/>
      <c r="B21" s="20" t="s">
        <v>23</v>
      </c>
      <c r="C21" s="16"/>
      <c r="D21" s="16"/>
      <c r="E21" s="17"/>
      <c r="F21" s="17"/>
      <c r="G21" s="18"/>
    </row>
    <row r="22" spans="1:7" ht="15.75" x14ac:dyDescent="0.25">
      <c r="A22" s="9"/>
      <c r="B22" s="20" t="s">
        <v>24</v>
      </c>
      <c r="C22" s="16"/>
      <c r="D22" s="16"/>
      <c r="E22" s="17"/>
      <c r="F22" s="17"/>
      <c r="G22" s="18"/>
    </row>
    <row r="23" spans="1:7" ht="15.75" x14ac:dyDescent="0.25">
      <c r="A23" s="9"/>
      <c r="B23" s="20"/>
      <c r="C23" s="16"/>
      <c r="D23" s="16"/>
      <c r="E23" s="17"/>
      <c r="F23" s="17"/>
      <c r="G23" s="18"/>
    </row>
    <row r="24" spans="1:7" ht="15.75" x14ac:dyDescent="0.25">
      <c r="A24" s="21">
        <v>1.2</v>
      </c>
      <c r="B24" s="15" t="s">
        <v>25</v>
      </c>
      <c r="C24" s="16"/>
      <c r="D24" s="16"/>
      <c r="E24" s="17"/>
      <c r="F24" s="17"/>
      <c r="G24" s="18"/>
    </row>
    <row r="25" spans="1:7" ht="63" x14ac:dyDescent="0.25">
      <c r="A25" s="19">
        <v>1</v>
      </c>
      <c r="B25" s="22" t="s">
        <v>26</v>
      </c>
      <c r="C25" s="23" t="s">
        <v>27</v>
      </c>
      <c r="D25" s="24">
        <v>1</v>
      </c>
      <c r="E25" s="25"/>
      <c r="F25" s="25"/>
      <c r="G25" s="26">
        <f>D25*(E25+F25)</f>
        <v>0</v>
      </c>
    </row>
    <row r="26" spans="1:7" ht="15.75" x14ac:dyDescent="0.25">
      <c r="A26" s="19"/>
      <c r="B26" s="22"/>
      <c r="C26" s="23"/>
      <c r="D26" s="24"/>
      <c r="E26" s="25"/>
      <c r="F26" s="25"/>
      <c r="G26" s="26"/>
    </row>
    <row r="27" spans="1:7" ht="15.75" x14ac:dyDescent="0.25">
      <c r="A27" s="21">
        <v>1.3</v>
      </c>
      <c r="B27" s="15" t="s">
        <v>28</v>
      </c>
      <c r="C27" s="16"/>
      <c r="D27" s="16"/>
      <c r="E27" s="17"/>
      <c r="F27" s="17"/>
      <c r="G27" s="26"/>
    </row>
    <row r="28" spans="1:7" ht="15.75" x14ac:dyDescent="0.25">
      <c r="A28" s="19">
        <v>1</v>
      </c>
      <c r="B28" s="22" t="s">
        <v>29</v>
      </c>
      <c r="C28" s="23" t="s">
        <v>27</v>
      </c>
      <c r="D28" s="24">
        <v>1</v>
      </c>
      <c r="E28" s="25"/>
      <c r="F28" s="25"/>
      <c r="G28" s="26">
        <f t="shared" ref="G28:G31" si="0">D28*(E28+F28)</f>
        <v>0</v>
      </c>
    </row>
    <row r="29" spans="1:7" ht="15.75" x14ac:dyDescent="0.25">
      <c r="A29" s="19"/>
      <c r="B29" s="22"/>
      <c r="C29" s="23"/>
      <c r="D29" s="24"/>
      <c r="E29" s="25"/>
      <c r="F29" s="25"/>
      <c r="G29" s="26"/>
    </row>
    <row r="30" spans="1:7" ht="15.75" x14ac:dyDescent="0.25">
      <c r="A30" s="21">
        <v>1.4</v>
      </c>
      <c r="B30" s="15" t="s">
        <v>125</v>
      </c>
      <c r="C30" s="23"/>
      <c r="D30" s="24"/>
      <c r="E30" s="25"/>
      <c r="F30" s="25"/>
      <c r="G30" s="26"/>
    </row>
    <row r="31" spans="1:7" ht="15.75" x14ac:dyDescent="0.25">
      <c r="A31" s="19">
        <v>1</v>
      </c>
      <c r="B31" s="22" t="s">
        <v>126</v>
      </c>
      <c r="C31" s="23" t="s">
        <v>27</v>
      </c>
      <c r="D31" s="24">
        <v>1</v>
      </c>
      <c r="E31" s="25"/>
      <c r="F31" s="25"/>
      <c r="G31" s="26">
        <f t="shared" si="0"/>
        <v>0</v>
      </c>
    </row>
    <row r="32" spans="1:7" ht="15.75" x14ac:dyDescent="0.25">
      <c r="A32" s="19"/>
      <c r="B32" s="22"/>
      <c r="C32" s="23"/>
      <c r="D32" s="24"/>
      <c r="E32" s="25"/>
      <c r="F32" s="25"/>
      <c r="G32" s="26"/>
    </row>
    <row r="33" spans="1:7" ht="15.75" x14ac:dyDescent="0.25">
      <c r="A33" s="19"/>
      <c r="B33" s="22"/>
      <c r="C33" s="23"/>
      <c r="D33" s="24"/>
      <c r="E33" s="25"/>
      <c r="F33" s="25"/>
      <c r="G33" s="26"/>
    </row>
    <row r="34" spans="1:7" ht="15.75" x14ac:dyDescent="0.25">
      <c r="A34" s="19"/>
      <c r="B34" s="22"/>
      <c r="C34" s="23"/>
      <c r="D34" s="24"/>
      <c r="E34" s="25"/>
      <c r="F34" s="25"/>
      <c r="G34" s="26"/>
    </row>
    <row r="35" spans="1:7" ht="15.75" x14ac:dyDescent="0.25">
      <c r="A35" s="19"/>
      <c r="B35" s="22"/>
      <c r="C35" s="23"/>
      <c r="D35" s="24"/>
      <c r="E35" s="25"/>
      <c r="F35" s="25"/>
      <c r="G35" s="26"/>
    </row>
    <row r="36" spans="1:7" ht="15.75" x14ac:dyDescent="0.25">
      <c r="A36" s="19"/>
      <c r="B36" s="22"/>
      <c r="C36" s="23"/>
      <c r="D36" s="24"/>
      <c r="E36" s="25"/>
      <c r="F36" s="25"/>
      <c r="G36" s="26"/>
    </row>
    <row r="37" spans="1:7" ht="15.75" x14ac:dyDescent="0.25">
      <c r="A37" s="27"/>
      <c r="B37" s="28" t="s">
        <v>30</v>
      </c>
      <c r="C37" s="29"/>
      <c r="D37" s="30"/>
      <c r="E37" s="31"/>
      <c r="F37" s="31"/>
      <c r="G37" s="32">
        <f>SUM(G25:G36)</f>
        <v>0</v>
      </c>
    </row>
    <row r="38" spans="1:7" ht="15.75" x14ac:dyDescent="0.25">
      <c r="A38" s="33"/>
      <c r="B38" s="202" t="s">
        <v>31</v>
      </c>
      <c r="C38" s="202"/>
      <c r="D38" s="34"/>
      <c r="E38" s="35"/>
      <c r="F38" s="35"/>
      <c r="G38" s="35"/>
    </row>
    <row r="39" spans="1:7" ht="15.75" x14ac:dyDescent="0.25">
      <c r="A39" s="3"/>
      <c r="B39" s="4" t="s">
        <v>32</v>
      </c>
      <c r="C39" s="5"/>
      <c r="D39" s="6"/>
      <c r="E39" s="7"/>
      <c r="F39" s="7"/>
      <c r="G39" s="8"/>
    </row>
    <row r="40" spans="1:7" ht="15.75" x14ac:dyDescent="0.25">
      <c r="A40" s="9"/>
      <c r="B40" s="36" t="s">
        <v>33</v>
      </c>
      <c r="C40" s="29"/>
      <c r="D40" s="29"/>
      <c r="E40" s="29"/>
      <c r="F40" s="29"/>
      <c r="G40" s="29"/>
    </row>
    <row r="41" spans="1:7" ht="15.75" x14ac:dyDescent="0.25">
      <c r="A41" s="14"/>
      <c r="B41" s="15" t="s">
        <v>34</v>
      </c>
      <c r="C41" s="37"/>
      <c r="D41" s="37"/>
      <c r="E41" s="37"/>
      <c r="F41" s="37"/>
      <c r="G41" s="37"/>
    </row>
    <row r="42" spans="1:7" ht="63" x14ac:dyDescent="0.25">
      <c r="A42" s="38"/>
      <c r="B42" s="39" t="s">
        <v>35</v>
      </c>
      <c r="C42" s="37"/>
      <c r="D42" s="37"/>
      <c r="E42" s="37"/>
      <c r="F42" s="37"/>
      <c r="G42" s="37"/>
    </row>
    <row r="43" spans="1:7" ht="15.75" x14ac:dyDescent="0.25">
      <c r="A43" s="40"/>
      <c r="B43" s="41"/>
      <c r="C43" s="37"/>
      <c r="D43" s="37"/>
      <c r="E43" s="37"/>
      <c r="F43" s="37"/>
      <c r="G43" s="37"/>
    </row>
    <row r="44" spans="1:7" ht="15.75" x14ac:dyDescent="0.25">
      <c r="A44" s="42">
        <v>2.1</v>
      </c>
      <c r="B44" s="43" t="s">
        <v>36</v>
      </c>
      <c r="C44" s="37"/>
      <c r="D44" s="37"/>
      <c r="E44" s="37"/>
      <c r="F44" s="37"/>
      <c r="G44" s="37"/>
    </row>
    <row r="45" spans="1:7" ht="31.5" x14ac:dyDescent="0.25">
      <c r="A45" s="19">
        <v>1</v>
      </c>
      <c r="B45" s="44" t="s">
        <v>37</v>
      </c>
      <c r="C45" s="26" t="s">
        <v>27</v>
      </c>
      <c r="D45" s="45">
        <v>1</v>
      </c>
      <c r="E45" s="45"/>
      <c r="F45" s="45"/>
      <c r="G45" s="45">
        <f>D45*(E45+F45)</f>
        <v>0</v>
      </c>
    </row>
    <row r="46" spans="1:7" ht="15.75" x14ac:dyDescent="0.25">
      <c r="A46" s="40"/>
      <c r="B46" s="41"/>
      <c r="C46" s="46"/>
      <c r="D46" s="47"/>
      <c r="E46" s="37"/>
      <c r="F46" s="37"/>
      <c r="G46" s="37"/>
    </row>
    <row r="47" spans="1:7" ht="15.75" x14ac:dyDescent="0.25">
      <c r="A47" s="42">
        <v>2.2000000000000002</v>
      </c>
      <c r="B47" s="43" t="s">
        <v>38</v>
      </c>
      <c r="C47" s="37"/>
      <c r="D47" s="37"/>
      <c r="E47" s="37"/>
      <c r="F47" s="37"/>
      <c r="G47" s="37"/>
    </row>
    <row r="48" spans="1:7" ht="63" x14ac:dyDescent="0.25">
      <c r="A48" s="38"/>
      <c r="B48" s="39" t="s">
        <v>39</v>
      </c>
      <c r="C48" s="37"/>
      <c r="D48" s="37"/>
      <c r="E48" s="37"/>
      <c r="F48" s="37"/>
      <c r="G48" s="37"/>
    </row>
    <row r="49" spans="1:7" ht="15.75" x14ac:dyDescent="0.25">
      <c r="A49" s="40"/>
      <c r="B49" s="48" t="s">
        <v>40</v>
      </c>
      <c r="C49" s="37"/>
      <c r="D49" s="37"/>
      <c r="E49" s="37"/>
      <c r="F49" s="37"/>
      <c r="G49" s="37"/>
    </row>
    <row r="50" spans="1:7" ht="15.75" x14ac:dyDescent="0.25">
      <c r="A50" s="49">
        <v>1</v>
      </c>
      <c r="B50" s="50" t="s">
        <v>129</v>
      </c>
      <c r="C50" s="51" t="s">
        <v>41</v>
      </c>
      <c r="D50" s="24">
        <v>8.76</v>
      </c>
      <c r="E50" s="52"/>
      <c r="F50" s="52"/>
      <c r="G50" s="52">
        <f>D50*(E50+F50)</f>
        <v>0</v>
      </c>
    </row>
    <row r="51" spans="1:7" ht="15.75" x14ac:dyDescent="0.25">
      <c r="A51" s="49"/>
      <c r="B51" s="50"/>
      <c r="C51" s="51"/>
      <c r="D51" s="24"/>
      <c r="E51" s="52"/>
      <c r="F51" s="52"/>
      <c r="G51" s="52"/>
    </row>
    <row r="52" spans="1:7" ht="15.75" x14ac:dyDescent="0.25">
      <c r="A52" s="53">
        <v>2.2999999999999998</v>
      </c>
      <c r="B52" s="54" t="s">
        <v>42</v>
      </c>
      <c r="C52" s="55"/>
      <c r="D52" s="47"/>
      <c r="E52" s="52"/>
      <c r="F52" s="52"/>
      <c r="G52" s="52"/>
    </row>
    <row r="53" spans="1:7" ht="31.5" x14ac:dyDescent="0.25">
      <c r="A53" s="49"/>
      <c r="B53" s="56" t="s">
        <v>43</v>
      </c>
      <c r="C53" s="55"/>
      <c r="D53" s="47"/>
      <c r="E53" s="52"/>
      <c r="F53" s="52"/>
      <c r="G53" s="52"/>
    </row>
    <row r="54" spans="1:7" ht="31.5" x14ac:dyDescent="0.25">
      <c r="A54" s="49"/>
      <c r="B54" s="50" t="s">
        <v>44</v>
      </c>
      <c r="C54" s="51"/>
      <c r="D54" s="24"/>
      <c r="E54" s="57"/>
      <c r="F54" s="57"/>
      <c r="G54" s="57"/>
    </row>
    <row r="55" spans="1:7" ht="15.75" x14ac:dyDescent="0.25">
      <c r="A55" s="49">
        <v>1</v>
      </c>
      <c r="B55" s="50" t="s">
        <v>137</v>
      </c>
      <c r="C55" s="51" t="s">
        <v>45</v>
      </c>
      <c r="D55" s="24">
        <v>9.7370000000000019</v>
      </c>
      <c r="E55" s="57"/>
      <c r="F55" s="57"/>
      <c r="G55" s="57">
        <f>D55*(E55+F55)</f>
        <v>0</v>
      </c>
    </row>
    <row r="56" spans="1:7" ht="15.75" x14ac:dyDescent="0.25">
      <c r="A56" s="49"/>
      <c r="B56" s="50"/>
      <c r="C56" s="51"/>
      <c r="D56" s="24"/>
      <c r="E56" s="57"/>
      <c r="F56" s="57"/>
      <c r="G56" s="57"/>
    </row>
    <row r="57" spans="1:7" ht="15.75" x14ac:dyDescent="0.25">
      <c r="A57" s="53">
        <v>2.4</v>
      </c>
      <c r="B57" s="54" t="s">
        <v>46</v>
      </c>
      <c r="C57" s="55"/>
      <c r="D57" s="47"/>
      <c r="E57" s="52"/>
      <c r="F57" s="52"/>
      <c r="G57" s="52"/>
    </row>
    <row r="58" spans="1:7" ht="47.25" x14ac:dyDescent="0.25">
      <c r="A58" s="49">
        <v>1</v>
      </c>
      <c r="B58" s="50" t="s">
        <v>47</v>
      </c>
      <c r="C58" s="51" t="s">
        <v>27</v>
      </c>
      <c r="D58" s="24">
        <v>1</v>
      </c>
      <c r="E58" s="57"/>
      <c r="F58" s="57"/>
      <c r="G58" s="57">
        <f>D58*(E58+F58)</f>
        <v>0</v>
      </c>
    </row>
    <row r="59" spans="1:7" ht="15.75" x14ac:dyDescent="0.25">
      <c r="A59" s="49"/>
      <c r="B59" s="50"/>
      <c r="C59" s="51"/>
      <c r="D59" s="24"/>
      <c r="E59" s="57"/>
      <c r="F59" s="57"/>
      <c r="G59" s="57"/>
    </row>
    <row r="60" spans="1:7" ht="15.75" x14ac:dyDescent="0.25">
      <c r="A60" s="42">
        <v>2.5</v>
      </c>
      <c r="B60" s="43" t="s">
        <v>130</v>
      </c>
      <c r="C60" s="46"/>
      <c r="D60" s="47"/>
      <c r="E60" s="37"/>
      <c r="F60" s="37"/>
      <c r="G60" s="37"/>
    </row>
    <row r="61" spans="1:7" ht="15.75" x14ac:dyDescent="0.25">
      <c r="A61" s="58">
        <v>1</v>
      </c>
      <c r="B61" s="59" t="s">
        <v>48</v>
      </c>
      <c r="C61" s="60" t="s">
        <v>27</v>
      </c>
      <c r="D61" s="24">
        <v>1</v>
      </c>
      <c r="E61" s="45"/>
      <c r="F61" s="45"/>
      <c r="G61" s="45">
        <f>D61*(E61+F61)</f>
        <v>0</v>
      </c>
    </row>
    <row r="62" spans="1:7" ht="15.75" x14ac:dyDescent="0.25">
      <c r="A62" s="58"/>
      <c r="B62" s="59"/>
      <c r="C62" s="60"/>
      <c r="D62" s="24"/>
      <c r="E62" s="45"/>
      <c r="F62" s="45"/>
      <c r="G62" s="45"/>
    </row>
    <row r="63" spans="1:7" ht="15.75" x14ac:dyDescent="0.25">
      <c r="A63" s="58"/>
      <c r="B63" s="59"/>
      <c r="C63" s="60"/>
      <c r="D63" s="24"/>
      <c r="E63" s="45"/>
      <c r="F63" s="45"/>
      <c r="G63" s="45"/>
    </row>
    <row r="64" spans="1:7" ht="15.75" x14ac:dyDescent="0.25">
      <c r="A64" s="58"/>
      <c r="B64" s="59"/>
      <c r="C64" s="60"/>
      <c r="D64" s="24"/>
      <c r="E64" s="45"/>
      <c r="F64" s="45"/>
      <c r="G64" s="45"/>
    </row>
    <row r="65" spans="1:7" ht="15.75" x14ac:dyDescent="0.25">
      <c r="A65" s="58"/>
      <c r="B65" s="59"/>
      <c r="C65" s="60"/>
      <c r="D65" s="24"/>
      <c r="E65" s="45"/>
      <c r="F65" s="45"/>
      <c r="G65" s="45"/>
    </row>
    <row r="66" spans="1:7" ht="15.75" x14ac:dyDescent="0.25">
      <c r="A66" s="58"/>
      <c r="B66" s="59"/>
      <c r="C66" s="60"/>
      <c r="D66" s="24"/>
      <c r="E66" s="45"/>
      <c r="F66" s="45"/>
      <c r="G66" s="45"/>
    </row>
    <row r="67" spans="1:7" ht="15.75" x14ac:dyDescent="0.25">
      <c r="A67" s="61"/>
      <c r="B67" s="62" t="s">
        <v>49</v>
      </c>
      <c r="C67" s="29"/>
      <c r="D67" s="30"/>
      <c r="E67" s="31"/>
      <c r="F67" s="63"/>
      <c r="G67" s="64">
        <f>SUM(G43:G66)</f>
        <v>0</v>
      </c>
    </row>
    <row r="68" spans="1:7" ht="15.75" x14ac:dyDescent="0.25">
      <c r="A68" s="65"/>
      <c r="B68" s="203" t="s">
        <v>50</v>
      </c>
      <c r="C68" s="202"/>
      <c r="D68" s="34"/>
      <c r="E68" s="35"/>
      <c r="F68" s="66"/>
      <c r="G68" s="66"/>
    </row>
    <row r="69" spans="1:7" ht="15.75" x14ac:dyDescent="0.25">
      <c r="A69" s="3"/>
      <c r="B69" s="4" t="s">
        <v>51</v>
      </c>
      <c r="C69" s="5"/>
      <c r="D69" s="6"/>
      <c r="E69" s="7"/>
      <c r="F69" s="7"/>
      <c r="G69" s="8"/>
    </row>
    <row r="70" spans="1:7" ht="15.75" x14ac:dyDescent="0.25">
      <c r="A70" s="29"/>
      <c r="B70" s="36" t="s">
        <v>52</v>
      </c>
      <c r="C70" s="29"/>
      <c r="D70" s="29"/>
      <c r="E70" s="29"/>
      <c r="F70" s="29"/>
      <c r="G70" s="29"/>
    </row>
    <row r="71" spans="1:7" ht="15.75" x14ac:dyDescent="0.25">
      <c r="A71" s="67"/>
      <c r="B71" s="15" t="s">
        <v>34</v>
      </c>
      <c r="C71" s="67"/>
      <c r="D71" s="67"/>
      <c r="E71" s="67"/>
      <c r="F71" s="67"/>
      <c r="G71" s="67"/>
    </row>
    <row r="72" spans="1:7" ht="94.5" x14ac:dyDescent="0.25">
      <c r="A72" s="37"/>
      <c r="B72" s="68" t="s">
        <v>53</v>
      </c>
      <c r="C72" s="37"/>
      <c r="D72" s="37"/>
      <c r="E72" s="37"/>
      <c r="F72" s="37"/>
      <c r="G72" s="37"/>
    </row>
    <row r="73" spans="1:7" ht="31.5" x14ac:dyDescent="0.25">
      <c r="A73" s="37"/>
      <c r="B73" s="68" t="s">
        <v>54</v>
      </c>
      <c r="C73" s="37"/>
      <c r="D73" s="37"/>
      <c r="E73" s="37"/>
      <c r="F73" s="37"/>
      <c r="G73" s="37"/>
    </row>
    <row r="74" spans="1:7" ht="47.25" x14ac:dyDescent="0.25">
      <c r="A74" s="37"/>
      <c r="B74" s="69" t="s">
        <v>55</v>
      </c>
      <c r="C74" s="37"/>
      <c r="D74" s="37"/>
      <c r="E74" s="37"/>
      <c r="F74" s="37"/>
      <c r="G74" s="37"/>
    </row>
    <row r="75" spans="1:7" ht="15.75" x14ac:dyDescent="0.25">
      <c r="A75" s="37"/>
      <c r="B75" s="37"/>
      <c r="C75" s="37"/>
      <c r="D75" s="37"/>
      <c r="E75" s="37"/>
      <c r="F75" s="37"/>
      <c r="G75" s="37"/>
    </row>
    <row r="76" spans="1:7" ht="15.75" x14ac:dyDescent="0.25">
      <c r="A76" s="42">
        <v>3.1</v>
      </c>
      <c r="B76" s="43" t="s">
        <v>56</v>
      </c>
      <c r="C76" s="37"/>
      <c r="D76" s="37"/>
      <c r="E76" s="37"/>
      <c r="F76" s="37"/>
      <c r="G76" s="37"/>
    </row>
    <row r="77" spans="1:7" ht="15.75" x14ac:dyDescent="0.25">
      <c r="A77" s="49"/>
      <c r="B77" s="70" t="s">
        <v>57</v>
      </c>
      <c r="C77" s="52"/>
      <c r="D77" s="52"/>
      <c r="E77" s="52"/>
      <c r="F77" s="52"/>
      <c r="G77" s="52"/>
    </row>
    <row r="78" spans="1:7" ht="15.75" x14ac:dyDescent="0.25">
      <c r="A78" s="49">
        <v>1</v>
      </c>
      <c r="B78" s="50" t="s">
        <v>137</v>
      </c>
      <c r="C78" s="51" t="s">
        <v>41</v>
      </c>
      <c r="D78" s="71">
        <v>0.73027500000000001</v>
      </c>
      <c r="E78" s="57"/>
      <c r="F78" s="57"/>
      <c r="G78" s="57">
        <f>D78*(E78+F78)</f>
        <v>0</v>
      </c>
    </row>
    <row r="79" spans="1:7" ht="15.75" x14ac:dyDescent="0.25">
      <c r="A79" s="72"/>
      <c r="B79" s="73"/>
      <c r="C79" s="46"/>
      <c r="D79" s="71"/>
      <c r="E79" s="57"/>
      <c r="F79" s="45"/>
      <c r="G79" s="45"/>
    </row>
    <row r="80" spans="1:7" ht="15.75" x14ac:dyDescent="0.25">
      <c r="A80" s="74">
        <v>3.2</v>
      </c>
      <c r="B80" s="75" t="s">
        <v>58</v>
      </c>
      <c r="C80" s="76"/>
      <c r="D80" s="71"/>
      <c r="E80" s="57"/>
      <c r="F80" s="77"/>
      <c r="G80" s="57"/>
    </row>
    <row r="81" spans="1:7" ht="15.75" x14ac:dyDescent="0.25">
      <c r="A81" s="49">
        <v>1</v>
      </c>
      <c r="B81" s="50" t="s">
        <v>137</v>
      </c>
      <c r="C81" s="51" t="s">
        <v>41</v>
      </c>
      <c r="D81" s="71">
        <v>2.4342500000000005</v>
      </c>
      <c r="E81" s="57"/>
      <c r="F81" s="57"/>
      <c r="G81" s="57">
        <f t="shared" ref="G81:G83" si="1">D81*(E81+F81)</f>
        <v>0</v>
      </c>
    </row>
    <row r="82" spans="1:7" ht="15.75" x14ac:dyDescent="0.25">
      <c r="A82" s="49">
        <v>2</v>
      </c>
      <c r="B82" s="50" t="s">
        <v>138</v>
      </c>
      <c r="C82" s="51" t="s">
        <v>41</v>
      </c>
      <c r="D82" s="71">
        <v>0.72420000000000018</v>
      </c>
      <c r="E82" s="57"/>
      <c r="F82" s="57"/>
      <c r="G82" s="57">
        <f t="shared" si="1"/>
        <v>0</v>
      </c>
    </row>
    <row r="83" spans="1:7" ht="15.75" x14ac:dyDescent="0.25">
      <c r="A83" s="49">
        <v>3</v>
      </c>
      <c r="B83" s="50" t="s">
        <v>139</v>
      </c>
      <c r="C83" s="51" t="s">
        <v>41</v>
      </c>
      <c r="D83" s="71">
        <v>0.90800000000000025</v>
      </c>
      <c r="E83" s="57"/>
      <c r="F83" s="57"/>
      <c r="G83" s="57">
        <f t="shared" si="1"/>
        <v>0</v>
      </c>
    </row>
    <row r="84" spans="1:7" ht="15.75" x14ac:dyDescent="0.25">
      <c r="A84" s="58"/>
      <c r="B84" s="59"/>
      <c r="C84" s="60"/>
      <c r="D84" s="71"/>
      <c r="E84" s="78"/>
      <c r="F84" s="78"/>
      <c r="G84" s="45"/>
    </row>
    <row r="85" spans="1:7" ht="15.75" x14ac:dyDescent="0.25">
      <c r="A85" s="79">
        <v>3.3</v>
      </c>
      <c r="B85" s="43" t="s">
        <v>59</v>
      </c>
      <c r="C85" s="80"/>
      <c r="D85" s="81"/>
      <c r="E85" s="82"/>
      <c r="F85" s="82"/>
      <c r="G85" s="37"/>
    </row>
    <row r="86" spans="1:7" ht="15.75" x14ac:dyDescent="0.25">
      <c r="A86" s="83"/>
      <c r="B86" s="43" t="s">
        <v>34</v>
      </c>
      <c r="C86" s="46"/>
      <c r="D86" s="81"/>
      <c r="E86" s="82"/>
      <c r="F86" s="82"/>
      <c r="G86" s="37"/>
    </row>
    <row r="87" spans="1:7" ht="47.25" x14ac:dyDescent="0.25">
      <c r="A87" s="83"/>
      <c r="B87" s="59" t="s">
        <v>60</v>
      </c>
      <c r="C87" s="46"/>
      <c r="D87" s="81"/>
      <c r="E87" s="82"/>
      <c r="F87" s="82"/>
      <c r="G87" s="37"/>
    </row>
    <row r="88" spans="1:7" ht="63" x14ac:dyDescent="0.25">
      <c r="A88" s="83"/>
      <c r="B88" s="59" t="s">
        <v>61</v>
      </c>
      <c r="C88" s="46"/>
      <c r="D88" s="81"/>
      <c r="E88" s="82"/>
      <c r="F88" s="82"/>
      <c r="G88" s="37"/>
    </row>
    <row r="89" spans="1:7" ht="47.25" x14ac:dyDescent="0.25">
      <c r="A89" s="83"/>
      <c r="B89" s="84" t="s">
        <v>62</v>
      </c>
      <c r="C89" s="46"/>
      <c r="D89" s="81"/>
      <c r="E89" s="82"/>
      <c r="F89" s="82"/>
      <c r="G89" s="37"/>
    </row>
    <row r="90" spans="1:7" ht="63" x14ac:dyDescent="0.25">
      <c r="A90" s="83"/>
      <c r="B90" s="84" t="s">
        <v>63</v>
      </c>
      <c r="C90" s="46"/>
      <c r="D90" s="81"/>
      <c r="E90" s="82"/>
      <c r="F90" s="82"/>
      <c r="G90" s="37"/>
    </row>
    <row r="91" spans="1:7" ht="15.75" x14ac:dyDescent="0.25">
      <c r="A91" s="49">
        <v>1</v>
      </c>
      <c r="B91" s="50" t="s">
        <v>137</v>
      </c>
      <c r="C91" s="51" t="s">
        <v>45</v>
      </c>
      <c r="D91" s="71">
        <v>24.342500000000001</v>
      </c>
      <c r="E91" s="85"/>
      <c r="F91" s="85"/>
      <c r="G91" s="52">
        <f>D91*(E91+F91)</f>
        <v>0</v>
      </c>
    </row>
    <row r="92" spans="1:7" ht="15.75" x14ac:dyDescent="0.25">
      <c r="A92" s="49">
        <v>2</v>
      </c>
      <c r="B92" s="50" t="s">
        <v>138</v>
      </c>
      <c r="C92" s="51" t="s">
        <v>45</v>
      </c>
      <c r="D92" s="71">
        <v>14.484000000000002</v>
      </c>
      <c r="E92" s="85"/>
      <c r="F92" s="85"/>
      <c r="G92" s="52">
        <f t="shared" ref="G92:G93" si="2">D92*(E92+F92)</f>
        <v>0</v>
      </c>
    </row>
    <row r="93" spans="1:7" ht="15.75" x14ac:dyDescent="0.25">
      <c r="A93" s="49">
        <v>3</v>
      </c>
      <c r="B93" s="50" t="s">
        <v>139</v>
      </c>
      <c r="C93" s="51" t="s">
        <v>45</v>
      </c>
      <c r="D93" s="71">
        <v>18.160000000000004</v>
      </c>
      <c r="E93" s="85"/>
      <c r="F93" s="85"/>
      <c r="G93" s="52">
        <f t="shared" si="2"/>
        <v>0</v>
      </c>
    </row>
    <row r="94" spans="1:7" ht="15.75" x14ac:dyDescent="0.25">
      <c r="A94" s="86"/>
      <c r="B94" s="59"/>
      <c r="C94" s="46"/>
      <c r="D94" s="81"/>
      <c r="E94" s="82"/>
      <c r="F94" s="82"/>
      <c r="G94" s="37"/>
    </row>
    <row r="95" spans="1:7" ht="15.75" x14ac:dyDescent="0.25">
      <c r="A95" s="79">
        <v>3.4</v>
      </c>
      <c r="B95" s="43" t="s">
        <v>64</v>
      </c>
      <c r="C95" s="80"/>
      <c r="D95" s="81"/>
      <c r="E95" s="82"/>
      <c r="F95" s="82"/>
      <c r="G95" s="37"/>
    </row>
    <row r="96" spans="1:7" ht="15.75" x14ac:dyDescent="0.25">
      <c r="A96" s="83"/>
      <c r="B96" s="87" t="s">
        <v>34</v>
      </c>
      <c r="C96" s="80"/>
      <c r="D96" s="81"/>
      <c r="E96" s="82"/>
      <c r="F96" s="82"/>
      <c r="G96" s="37"/>
    </row>
    <row r="97" spans="1:7" ht="47.25" x14ac:dyDescent="0.25">
      <c r="A97" s="40"/>
      <c r="B97" s="69" t="s">
        <v>65</v>
      </c>
      <c r="C97" s="84"/>
      <c r="D97" s="81"/>
      <c r="E97" s="82"/>
      <c r="F97" s="82"/>
      <c r="G97" s="37"/>
    </row>
    <row r="98" spans="1:7" ht="15.75" x14ac:dyDescent="0.25">
      <c r="A98" s="40"/>
      <c r="B98" s="68" t="s">
        <v>66</v>
      </c>
      <c r="C98" s="84"/>
      <c r="D98" s="81"/>
      <c r="E98" s="82"/>
      <c r="F98" s="82"/>
      <c r="G98" s="37"/>
    </row>
    <row r="99" spans="1:7" ht="63" x14ac:dyDescent="0.25">
      <c r="A99" s="40"/>
      <c r="B99" s="88" t="s">
        <v>67</v>
      </c>
      <c r="C99" s="84"/>
      <c r="D99" s="81"/>
      <c r="E99" s="82"/>
      <c r="F99" s="82"/>
      <c r="G99" s="37"/>
    </row>
    <row r="100" spans="1:7" ht="15.75" x14ac:dyDescent="0.25">
      <c r="A100" s="171"/>
      <c r="B100" s="172"/>
      <c r="C100" s="173"/>
      <c r="D100" s="174"/>
      <c r="E100" s="175"/>
      <c r="F100" s="175"/>
      <c r="G100" s="176"/>
    </row>
    <row r="101" spans="1:7" ht="15.75" x14ac:dyDescent="0.25">
      <c r="A101" s="177">
        <v>1</v>
      </c>
      <c r="B101" s="178" t="s">
        <v>137</v>
      </c>
      <c r="C101" s="179"/>
      <c r="D101" s="180"/>
      <c r="E101" s="181"/>
      <c r="F101" s="181"/>
      <c r="G101" s="182"/>
    </row>
    <row r="102" spans="1:7" ht="15.75" x14ac:dyDescent="0.25">
      <c r="A102" s="177"/>
      <c r="B102" s="178" t="s">
        <v>68</v>
      </c>
      <c r="C102" s="183" t="s">
        <v>69</v>
      </c>
      <c r="D102" s="180">
        <v>35</v>
      </c>
      <c r="E102" s="181"/>
      <c r="F102" s="181"/>
      <c r="G102" s="182">
        <f>D102*(E102+F102)</f>
        <v>0</v>
      </c>
    </row>
    <row r="103" spans="1:7" ht="15.75" x14ac:dyDescent="0.25">
      <c r="A103" s="177"/>
      <c r="B103" s="178" t="s">
        <v>70</v>
      </c>
      <c r="C103" s="183" t="s">
        <v>69</v>
      </c>
      <c r="D103" s="180">
        <v>42</v>
      </c>
      <c r="E103" s="181"/>
      <c r="F103" s="181"/>
      <c r="G103" s="182">
        <f t="shared" ref="G103" si="3">D103*(E103+F103)</f>
        <v>0</v>
      </c>
    </row>
    <row r="104" spans="1:7" ht="15.75" x14ac:dyDescent="0.25">
      <c r="A104" s="184">
        <v>2</v>
      </c>
      <c r="B104" s="178" t="s">
        <v>138</v>
      </c>
      <c r="C104" s="183"/>
      <c r="D104" s="180"/>
      <c r="E104" s="181"/>
      <c r="F104" s="181"/>
      <c r="G104" s="182"/>
    </row>
    <row r="105" spans="1:7" ht="15.75" x14ac:dyDescent="0.25">
      <c r="A105" s="177"/>
      <c r="B105" s="178" t="s">
        <v>71</v>
      </c>
      <c r="C105" s="183" t="s">
        <v>69</v>
      </c>
      <c r="D105" s="180">
        <v>18</v>
      </c>
      <c r="E105" s="181"/>
      <c r="F105" s="181"/>
      <c r="G105" s="182">
        <f t="shared" ref="G105:G106" si="4">D105*(E105+F105)</f>
        <v>0</v>
      </c>
    </row>
    <row r="106" spans="1:7" ht="15.75" x14ac:dyDescent="0.25">
      <c r="A106" s="177"/>
      <c r="B106" s="178" t="s">
        <v>70</v>
      </c>
      <c r="C106" s="183" t="s">
        <v>69</v>
      </c>
      <c r="D106" s="180">
        <v>18</v>
      </c>
      <c r="E106" s="181"/>
      <c r="F106" s="181"/>
      <c r="G106" s="182">
        <f t="shared" si="4"/>
        <v>0</v>
      </c>
    </row>
    <row r="107" spans="1:7" ht="15.75" x14ac:dyDescent="0.25">
      <c r="A107" s="184">
        <v>4</v>
      </c>
      <c r="B107" s="178" t="s">
        <v>139</v>
      </c>
      <c r="C107" s="183"/>
      <c r="D107" s="180"/>
      <c r="E107" s="181"/>
      <c r="F107" s="181"/>
      <c r="G107" s="182"/>
    </row>
    <row r="108" spans="1:7" ht="15.75" x14ac:dyDescent="0.25">
      <c r="A108" s="177"/>
      <c r="B108" s="178" t="s">
        <v>71</v>
      </c>
      <c r="C108" s="183" t="s">
        <v>69</v>
      </c>
      <c r="D108" s="180">
        <v>18</v>
      </c>
      <c r="E108" s="181"/>
      <c r="F108" s="181"/>
      <c r="G108" s="182">
        <f>D108*(E108+F108)</f>
        <v>0</v>
      </c>
    </row>
    <row r="109" spans="1:7" ht="15.75" x14ac:dyDescent="0.25">
      <c r="A109" s="177"/>
      <c r="B109" s="178" t="s">
        <v>70</v>
      </c>
      <c r="C109" s="183" t="s">
        <v>69</v>
      </c>
      <c r="D109" s="180">
        <v>12</v>
      </c>
      <c r="E109" s="181"/>
      <c r="F109" s="181"/>
      <c r="G109" s="182">
        <f t="shared" ref="G109" si="5">D109*(E109+F109)</f>
        <v>0</v>
      </c>
    </row>
    <row r="110" spans="1:7" ht="15.75" x14ac:dyDescent="0.25">
      <c r="A110" s="185"/>
      <c r="B110" s="178"/>
      <c r="C110" s="183"/>
      <c r="D110" s="180"/>
      <c r="E110" s="181"/>
      <c r="F110" s="181"/>
      <c r="G110" s="182"/>
    </row>
    <row r="111" spans="1:7" ht="15.75" x14ac:dyDescent="0.25">
      <c r="A111" s="177"/>
      <c r="B111" s="178"/>
      <c r="C111" s="183"/>
      <c r="D111" s="180"/>
      <c r="E111" s="181"/>
      <c r="F111" s="181"/>
      <c r="G111" s="182"/>
    </row>
    <row r="112" spans="1:7" ht="15.75" x14ac:dyDescent="0.25">
      <c r="A112" s="91"/>
      <c r="B112" s="50"/>
      <c r="C112" s="55"/>
      <c r="D112" s="89"/>
      <c r="E112" s="85"/>
      <c r="F112" s="85"/>
      <c r="G112" s="52"/>
    </row>
    <row r="113" spans="1:7" ht="15.75" x14ac:dyDescent="0.25">
      <c r="A113" s="92">
        <v>3.5</v>
      </c>
      <c r="B113" s="54" t="s">
        <v>72</v>
      </c>
      <c r="C113" s="76"/>
      <c r="D113" s="89"/>
      <c r="E113" s="85"/>
      <c r="F113" s="85"/>
      <c r="G113" s="52"/>
    </row>
    <row r="114" spans="1:7" ht="31.5" x14ac:dyDescent="0.25">
      <c r="A114" s="90">
        <v>1</v>
      </c>
      <c r="B114" s="50" t="s">
        <v>73</v>
      </c>
      <c r="C114" s="51" t="s">
        <v>45</v>
      </c>
      <c r="D114" s="93">
        <v>24.342500000000001</v>
      </c>
      <c r="E114" s="94"/>
      <c r="F114" s="94"/>
      <c r="G114" s="57">
        <f>D114*(E114+F114)</f>
        <v>0</v>
      </c>
    </row>
    <row r="115" spans="1:7" ht="15.75" x14ac:dyDescent="0.25">
      <c r="A115" s="90">
        <v>2</v>
      </c>
      <c r="B115" s="50" t="s">
        <v>74</v>
      </c>
      <c r="C115" s="51" t="s">
        <v>75</v>
      </c>
      <c r="D115" s="93">
        <v>5</v>
      </c>
      <c r="E115" s="94"/>
      <c r="F115" s="94"/>
      <c r="G115" s="57">
        <f t="shared" ref="G115" si="6">D115*(E115+F115)</f>
        <v>0</v>
      </c>
    </row>
    <row r="116" spans="1:7" ht="15.75" x14ac:dyDescent="0.25">
      <c r="A116" s="95"/>
      <c r="B116" s="59"/>
      <c r="C116" s="96"/>
      <c r="D116" s="26"/>
      <c r="E116" s="78"/>
      <c r="F116" s="78"/>
      <c r="G116" s="45"/>
    </row>
    <row r="117" spans="1:7" ht="15.75" x14ac:dyDescent="0.25">
      <c r="A117" s="79">
        <v>3.6</v>
      </c>
      <c r="B117" s="43" t="s">
        <v>76</v>
      </c>
      <c r="C117" s="80"/>
      <c r="D117" s="81"/>
      <c r="E117" s="82"/>
      <c r="F117" s="82"/>
      <c r="G117" s="37"/>
    </row>
    <row r="118" spans="1:7" ht="47.25" x14ac:dyDescent="0.25">
      <c r="A118" s="95"/>
      <c r="B118" s="59" t="s">
        <v>77</v>
      </c>
      <c r="C118" s="80"/>
      <c r="D118" s="81"/>
      <c r="E118" s="82"/>
      <c r="F118" s="82"/>
      <c r="G118" s="37"/>
    </row>
    <row r="119" spans="1:7" ht="15.75" x14ac:dyDescent="0.25">
      <c r="A119" s="86">
        <v>1</v>
      </c>
      <c r="B119" s="50" t="s">
        <v>140</v>
      </c>
      <c r="C119" s="26" t="s">
        <v>27</v>
      </c>
      <c r="D119" s="26">
        <v>1</v>
      </c>
      <c r="E119" s="97"/>
      <c r="F119" s="97"/>
      <c r="G119" s="26">
        <f>D119*(E119+F119)</f>
        <v>0</v>
      </c>
    </row>
    <row r="120" spans="1:7" ht="15.75" x14ac:dyDescent="0.25">
      <c r="A120" s="86"/>
      <c r="B120" s="50"/>
      <c r="C120" s="26"/>
      <c r="D120" s="26"/>
      <c r="E120" s="97"/>
      <c r="F120" s="97"/>
      <c r="G120" s="26"/>
    </row>
    <row r="121" spans="1:7" ht="15.75" x14ac:dyDescent="0.25">
      <c r="A121" s="86"/>
      <c r="B121" s="50"/>
      <c r="C121" s="26"/>
      <c r="D121" s="26"/>
      <c r="E121" s="97"/>
      <c r="F121" s="97"/>
      <c r="G121" s="26"/>
    </row>
    <row r="122" spans="1:7" ht="15.75" x14ac:dyDescent="0.25">
      <c r="A122" s="86"/>
      <c r="B122" s="50"/>
      <c r="C122" s="26"/>
      <c r="D122" s="26"/>
      <c r="E122" s="97"/>
      <c r="F122" s="97"/>
      <c r="G122" s="26"/>
    </row>
    <row r="123" spans="1:7" ht="15.75" x14ac:dyDescent="0.25">
      <c r="A123" s="61"/>
      <c r="B123" s="62" t="s">
        <v>78</v>
      </c>
      <c r="C123" s="29"/>
      <c r="D123" s="98"/>
      <c r="E123" s="31"/>
      <c r="F123" s="63"/>
      <c r="G123" s="64">
        <f>SUM(G77:G122)</f>
        <v>0</v>
      </c>
    </row>
    <row r="124" spans="1:7" ht="15.75" x14ac:dyDescent="0.25">
      <c r="A124" s="65"/>
      <c r="B124" s="203" t="s">
        <v>79</v>
      </c>
      <c r="C124" s="202"/>
      <c r="D124" s="99"/>
      <c r="E124" s="35"/>
      <c r="F124" s="66"/>
      <c r="G124" s="66"/>
    </row>
    <row r="125" spans="1:7" ht="15.75" x14ac:dyDescent="0.25">
      <c r="A125" s="100"/>
      <c r="B125" s="4" t="s">
        <v>80</v>
      </c>
      <c r="C125" s="101"/>
      <c r="D125" s="102"/>
      <c r="E125" s="103"/>
      <c r="F125" s="103"/>
      <c r="G125" s="104"/>
    </row>
    <row r="126" spans="1:7" ht="15.75" x14ac:dyDescent="0.25">
      <c r="A126" s="58"/>
      <c r="B126" s="105" t="s">
        <v>81</v>
      </c>
      <c r="C126" s="60"/>
      <c r="D126" s="45"/>
      <c r="E126" s="45"/>
      <c r="F126" s="45"/>
      <c r="G126" s="45"/>
    </row>
    <row r="127" spans="1:7" ht="15.75" x14ac:dyDescent="0.25">
      <c r="A127" s="58"/>
      <c r="B127" s="106" t="s">
        <v>34</v>
      </c>
      <c r="C127" s="60"/>
      <c r="D127" s="45"/>
      <c r="E127" s="45"/>
      <c r="F127" s="45"/>
      <c r="G127" s="45"/>
    </row>
    <row r="128" spans="1:7" ht="63" x14ac:dyDescent="0.25">
      <c r="A128" s="58"/>
      <c r="B128" s="107" t="s">
        <v>82</v>
      </c>
      <c r="C128" s="60"/>
      <c r="D128" s="45"/>
      <c r="E128" s="45"/>
      <c r="F128" s="45"/>
      <c r="G128" s="45"/>
    </row>
    <row r="129" spans="1:7" ht="63" x14ac:dyDescent="0.25">
      <c r="A129" s="58"/>
      <c r="B129" s="107" t="s">
        <v>83</v>
      </c>
      <c r="C129" s="60"/>
      <c r="D129" s="45"/>
      <c r="E129" s="45"/>
      <c r="F129" s="45"/>
      <c r="G129" s="45"/>
    </row>
    <row r="130" spans="1:7" ht="31.5" x14ac:dyDescent="0.25">
      <c r="A130" s="58"/>
      <c r="B130" s="107" t="s">
        <v>84</v>
      </c>
      <c r="C130" s="60"/>
      <c r="D130" s="45"/>
      <c r="E130" s="45"/>
      <c r="F130" s="45"/>
      <c r="G130" s="45"/>
    </row>
    <row r="131" spans="1:7" ht="31.5" x14ac:dyDescent="0.25">
      <c r="A131" s="58"/>
      <c r="B131" s="107" t="s">
        <v>85</v>
      </c>
      <c r="C131" s="60"/>
      <c r="D131" s="45"/>
      <c r="E131" s="45"/>
      <c r="F131" s="45"/>
      <c r="G131" s="45"/>
    </row>
    <row r="132" spans="1:7" ht="31.5" x14ac:dyDescent="0.25">
      <c r="A132" s="58"/>
      <c r="B132" s="107" t="s">
        <v>86</v>
      </c>
      <c r="C132" s="60"/>
      <c r="D132" s="45"/>
      <c r="E132" s="45"/>
      <c r="F132" s="45"/>
      <c r="G132" s="45"/>
    </row>
    <row r="133" spans="1:7" ht="47.25" x14ac:dyDescent="0.25">
      <c r="A133" s="58"/>
      <c r="B133" s="108" t="s">
        <v>87</v>
      </c>
      <c r="C133" s="60"/>
      <c r="D133" s="45"/>
      <c r="E133" s="45"/>
      <c r="F133" s="45"/>
      <c r="G133" s="45"/>
    </row>
    <row r="134" spans="1:7" ht="15.75" x14ac:dyDescent="0.25">
      <c r="A134" s="58"/>
      <c r="B134" s="108"/>
      <c r="C134" s="60"/>
      <c r="D134" s="45"/>
      <c r="E134" s="45"/>
      <c r="F134" s="45"/>
      <c r="G134" s="45"/>
    </row>
    <row r="135" spans="1:7" ht="15.75" x14ac:dyDescent="0.25">
      <c r="A135" s="42">
        <v>4.0999999999999996</v>
      </c>
      <c r="B135" s="109" t="s">
        <v>88</v>
      </c>
      <c r="C135" s="60"/>
      <c r="D135" s="45"/>
      <c r="E135" s="45"/>
      <c r="F135" s="45"/>
      <c r="G135" s="45"/>
    </row>
    <row r="136" spans="1:7" ht="63" x14ac:dyDescent="0.25">
      <c r="A136" s="58"/>
      <c r="B136" s="84" t="s">
        <v>89</v>
      </c>
      <c r="C136" s="60"/>
      <c r="D136" s="45"/>
      <c r="E136" s="45"/>
      <c r="F136" s="45"/>
      <c r="G136" s="45"/>
    </row>
    <row r="137" spans="1:7" ht="15.75" x14ac:dyDescent="0.25">
      <c r="A137" s="49">
        <v>1</v>
      </c>
      <c r="B137" s="110" t="s">
        <v>90</v>
      </c>
      <c r="C137" s="51" t="s">
        <v>45</v>
      </c>
      <c r="D137" s="57">
        <v>95.93</v>
      </c>
      <c r="E137" s="57"/>
      <c r="F137" s="57"/>
      <c r="G137" s="57">
        <f t="shared" ref="G137" si="7">D137*(E137+F137)</f>
        <v>0</v>
      </c>
    </row>
    <row r="138" spans="1:7" ht="15.75" x14ac:dyDescent="0.25">
      <c r="A138" s="58"/>
      <c r="B138" s="111"/>
      <c r="C138" s="60"/>
      <c r="D138" s="45"/>
      <c r="E138" s="45"/>
      <c r="F138" s="45"/>
      <c r="G138" s="45"/>
    </row>
    <row r="139" spans="1:7" ht="15.75" x14ac:dyDescent="0.25">
      <c r="A139" s="42">
        <v>4.2</v>
      </c>
      <c r="B139" s="109" t="s">
        <v>91</v>
      </c>
      <c r="C139" s="60"/>
      <c r="D139" s="45"/>
      <c r="E139" s="45"/>
      <c r="F139" s="45"/>
      <c r="G139" s="45"/>
    </row>
    <row r="140" spans="1:7" ht="15.75" x14ac:dyDescent="0.25">
      <c r="A140" s="42"/>
      <c r="B140" s="112" t="s">
        <v>92</v>
      </c>
      <c r="C140" s="37"/>
      <c r="D140" s="37"/>
      <c r="E140" s="45"/>
      <c r="F140" s="45"/>
      <c r="G140" s="45"/>
    </row>
    <row r="141" spans="1:7" ht="63" x14ac:dyDescent="0.25">
      <c r="A141" s="42"/>
      <c r="B141" s="84" t="s">
        <v>93</v>
      </c>
      <c r="C141" s="37"/>
      <c r="D141" s="37"/>
      <c r="E141" s="45"/>
      <c r="F141" s="45"/>
      <c r="G141" s="45"/>
    </row>
    <row r="142" spans="1:7" ht="15.75" x14ac:dyDescent="0.25">
      <c r="A142" s="49">
        <v>1</v>
      </c>
      <c r="B142" s="113" t="s">
        <v>94</v>
      </c>
      <c r="C142" s="51" t="s">
        <v>45</v>
      </c>
      <c r="D142" s="57">
        <v>229.72</v>
      </c>
      <c r="E142" s="57"/>
      <c r="F142" s="57"/>
      <c r="G142" s="57">
        <f>D142*(E142+F142)</f>
        <v>0</v>
      </c>
    </row>
    <row r="143" spans="1:7" ht="15.75" x14ac:dyDescent="0.25">
      <c r="A143" s="49"/>
      <c r="B143" s="110"/>
      <c r="C143" s="51"/>
      <c r="D143" s="57"/>
      <c r="E143" s="57"/>
      <c r="F143" s="57"/>
      <c r="G143" s="57"/>
    </row>
    <row r="144" spans="1:7" ht="15.75" x14ac:dyDescent="0.25">
      <c r="A144" s="49"/>
      <c r="B144" s="110"/>
      <c r="C144" s="51"/>
      <c r="D144" s="57"/>
      <c r="E144" s="57"/>
      <c r="F144" s="57"/>
      <c r="G144" s="57"/>
    </row>
    <row r="145" spans="1:7" ht="15.75" x14ac:dyDescent="0.25">
      <c r="A145" s="49"/>
      <c r="B145" s="110"/>
      <c r="C145" s="51"/>
      <c r="D145" s="57"/>
      <c r="E145" s="57"/>
      <c r="F145" s="57"/>
      <c r="G145" s="57"/>
    </row>
    <row r="146" spans="1:7" ht="15.75" x14ac:dyDescent="0.25">
      <c r="A146" s="49"/>
      <c r="B146" s="110"/>
      <c r="C146" s="51"/>
      <c r="D146" s="57"/>
      <c r="E146" s="57"/>
      <c r="F146" s="57"/>
      <c r="G146" s="57"/>
    </row>
    <row r="147" spans="1:7" ht="15.75" x14ac:dyDescent="0.25">
      <c r="A147" s="61"/>
      <c r="B147" s="62" t="s">
        <v>95</v>
      </c>
      <c r="C147" s="29"/>
      <c r="D147" s="30"/>
      <c r="E147" s="31"/>
      <c r="F147" s="63"/>
      <c r="G147" s="64">
        <f>SUM(G135:G146)</f>
        <v>0</v>
      </c>
    </row>
    <row r="148" spans="1:7" ht="15.75" x14ac:dyDescent="0.25">
      <c r="A148" s="65"/>
      <c r="B148" s="203" t="s">
        <v>96</v>
      </c>
      <c r="C148" s="202"/>
      <c r="D148" s="34"/>
      <c r="E148" s="35"/>
      <c r="F148" s="66"/>
      <c r="G148" s="66"/>
    </row>
    <row r="149" spans="1:7" ht="15.75" x14ac:dyDescent="0.25">
      <c r="A149" s="100"/>
      <c r="B149" s="4" t="s">
        <v>131</v>
      </c>
      <c r="C149" s="101"/>
      <c r="D149" s="102"/>
      <c r="E149" s="103"/>
      <c r="F149" s="103"/>
      <c r="G149" s="104"/>
    </row>
    <row r="150" spans="1:7" ht="15.75" x14ac:dyDescent="0.25">
      <c r="A150" s="31"/>
      <c r="B150" s="114" t="s">
        <v>100</v>
      </c>
      <c r="C150" s="63"/>
      <c r="D150" s="63"/>
      <c r="E150" s="63"/>
      <c r="F150" s="63"/>
      <c r="G150" s="63"/>
    </row>
    <row r="151" spans="1:7" ht="15.75" x14ac:dyDescent="0.25">
      <c r="A151" s="42"/>
      <c r="B151" s="115" t="s">
        <v>34</v>
      </c>
      <c r="C151" s="82"/>
      <c r="D151" s="82"/>
      <c r="E151" s="82"/>
      <c r="F151" s="82"/>
      <c r="G151" s="82"/>
    </row>
    <row r="152" spans="1:7" ht="47.25" x14ac:dyDescent="0.25">
      <c r="A152" s="37"/>
      <c r="B152" s="107" t="s">
        <v>101</v>
      </c>
      <c r="C152" s="82"/>
      <c r="D152" s="82"/>
      <c r="E152" s="82"/>
      <c r="F152" s="82"/>
      <c r="G152" s="82"/>
    </row>
    <row r="153" spans="1:7" ht="47.25" x14ac:dyDescent="0.25">
      <c r="A153" s="37"/>
      <c r="B153" s="117" t="s">
        <v>102</v>
      </c>
      <c r="C153" s="82"/>
      <c r="D153" s="82"/>
      <c r="E153" s="82"/>
      <c r="F153" s="82"/>
      <c r="G153" s="82"/>
    </row>
    <row r="154" spans="1:7" ht="15.75" x14ac:dyDescent="0.25">
      <c r="A154" s="37"/>
      <c r="B154" s="117" t="s">
        <v>103</v>
      </c>
      <c r="C154" s="82"/>
      <c r="D154" s="82"/>
      <c r="E154" s="82"/>
      <c r="F154" s="82"/>
      <c r="G154" s="82"/>
    </row>
    <row r="155" spans="1:7" ht="47.25" x14ac:dyDescent="0.25">
      <c r="A155" s="37"/>
      <c r="B155" s="107" t="s">
        <v>104</v>
      </c>
      <c r="C155" s="82"/>
      <c r="D155" s="82"/>
      <c r="E155" s="82"/>
      <c r="F155" s="82"/>
      <c r="G155" s="82"/>
    </row>
    <row r="156" spans="1:7" ht="31.5" x14ac:dyDescent="0.25">
      <c r="A156" s="37"/>
      <c r="B156" s="107" t="s">
        <v>105</v>
      </c>
      <c r="C156" s="82"/>
      <c r="D156" s="82"/>
      <c r="E156" s="82"/>
      <c r="F156" s="82"/>
      <c r="G156" s="82"/>
    </row>
    <row r="157" spans="1:7" ht="15.75" x14ac:dyDescent="0.25">
      <c r="A157" s="37"/>
      <c r="B157" s="111"/>
      <c r="C157" s="82"/>
      <c r="D157" s="82"/>
      <c r="E157" s="82"/>
      <c r="F157" s="82"/>
      <c r="G157" s="82"/>
    </row>
    <row r="158" spans="1:7" ht="15.75" x14ac:dyDescent="0.25">
      <c r="A158" s="42">
        <v>5.0999999999999996</v>
      </c>
      <c r="B158" s="87" t="s">
        <v>106</v>
      </c>
      <c r="C158" s="97"/>
      <c r="D158" s="82"/>
      <c r="E158" s="82"/>
      <c r="F158" s="82"/>
      <c r="G158" s="82"/>
    </row>
    <row r="159" spans="1:7" ht="31.5" x14ac:dyDescent="0.25">
      <c r="A159" s="49">
        <v>1</v>
      </c>
      <c r="B159" s="118" t="s">
        <v>141</v>
      </c>
      <c r="C159" s="51" t="s">
        <v>69</v>
      </c>
      <c r="D159" s="57">
        <v>1</v>
      </c>
      <c r="E159" s="57"/>
      <c r="F159" s="57"/>
      <c r="G159" s="45">
        <f>D159*(E159+F159)</f>
        <v>0</v>
      </c>
    </row>
    <row r="160" spans="1:7" ht="15.75" x14ac:dyDescent="0.25">
      <c r="A160" s="49"/>
      <c r="B160" s="118"/>
      <c r="C160" s="51"/>
      <c r="D160" s="57"/>
      <c r="E160" s="57"/>
      <c r="F160" s="57"/>
      <c r="G160" s="45"/>
    </row>
    <row r="161" spans="1:7" ht="15.75" x14ac:dyDescent="0.25">
      <c r="A161" s="49"/>
      <c r="B161" s="118"/>
      <c r="C161" s="51"/>
      <c r="D161" s="57"/>
      <c r="E161" s="57"/>
      <c r="F161" s="57"/>
      <c r="G161" s="45"/>
    </row>
    <row r="162" spans="1:7" ht="15.75" x14ac:dyDescent="0.25">
      <c r="A162" s="49"/>
      <c r="B162" s="118"/>
      <c r="C162" s="51"/>
      <c r="D162" s="57"/>
      <c r="E162" s="57"/>
      <c r="F162" s="57"/>
      <c r="G162" s="45"/>
    </row>
    <row r="163" spans="1:7" ht="15.75" x14ac:dyDescent="0.25">
      <c r="A163" s="49"/>
      <c r="B163" s="110"/>
      <c r="C163" s="51"/>
      <c r="D163" s="57"/>
      <c r="E163" s="57"/>
      <c r="F163" s="57"/>
      <c r="G163" s="57"/>
    </row>
    <row r="164" spans="1:7" ht="15.75" x14ac:dyDescent="0.25">
      <c r="A164" s="61"/>
      <c r="B164" s="62" t="s">
        <v>132</v>
      </c>
      <c r="C164" s="29"/>
      <c r="D164" s="30"/>
      <c r="E164" s="31"/>
      <c r="F164" s="63"/>
      <c r="G164" s="64">
        <f>SUM(G159:G163)</f>
        <v>0</v>
      </c>
    </row>
    <row r="165" spans="1:7" ht="15.75" x14ac:dyDescent="0.25">
      <c r="A165" s="65"/>
      <c r="B165" s="203" t="s">
        <v>97</v>
      </c>
      <c r="C165" s="202"/>
      <c r="D165" s="34"/>
      <c r="E165" s="35"/>
      <c r="F165" s="66"/>
      <c r="G165" s="66"/>
    </row>
    <row r="166" spans="1:7" ht="15.75" x14ac:dyDescent="0.25">
      <c r="A166" s="100"/>
      <c r="B166" s="4" t="s">
        <v>98</v>
      </c>
      <c r="C166" s="101"/>
      <c r="D166" s="102"/>
      <c r="E166" s="103"/>
      <c r="F166" s="103"/>
      <c r="G166" s="104"/>
    </row>
    <row r="167" spans="1:7" ht="15.75" x14ac:dyDescent="0.25">
      <c r="A167" s="31"/>
      <c r="B167" s="116" t="s">
        <v>107</v>
      </c>
      <c r="C167" s="31"/>
      <c r="D167" s="31"/>
      <c r="E167" s="31"/>
      <c r="F167" s="31"/>
      <c r="G167" s="31"/>
    </row>
    <row r="168" spans="1:7" ht="15.75" x14ac:dyDescent="0.25">
      <c r="A168" s="37"/>
      <c r="B168" s="119" t="s">
        <v>34</v>
      </c>
      <c r="C168" s="37"/>
      <c r="D168" s="37"/>
      <c r="E168" s="37"/>
      <c r="F168" s="37"/>
      <c r="G168" s="37"/>
    </row>
    <row r="169" spans="1:7" ht="78.75" x14ac:dyDescent="0.25">
      <c r="A169" s="37"/>
      <c r="B169" s="120" t="s">
        <v>108</v>
      </c>
      <c r="C169" s="37"/>
      <c r="D169" s="37"/>
      <c r="E169" s="37"/>
      <c r="F169" s="37"/>
      <c r="G169" s="37"/>
    </row>
    <row r="170" spans="1:7" ht="47.25" x14ac:dyDescent="0.25">
      <c r="A170" s="37"/>
      <c r="B170" s="120" t="s">
        <v>109</v>
      </c>
      <c r="C170" s="37"/>
      <c r="D170" s="37"/>
      <c r="E170" s="37"/>
      <c r="F170" s="37"/>
      <c r="G170" s="37"/>
    </row>
    <row r="171" spans="1:7" ht="31.5" x14ac:dyDescent="0.25">
      <c r="A171" s="37"/>
      <c r="B171" s="120" t="s">
        <v>110</v>
      </c>
      <c r="C171" s="37"/>
      <c r="D171" s="37"/>
      <c r="E171" s="37"/>
      <c r="F171" s="37"/>
      <c r="G171" s="37"/>
    </row>
    <row r="172" spans="1:7" ht="15.75" x14ac:dyDescent="0.25">
      <c r="A172" s="37"/>
      <c r="B172" s="121" t="s">
        <v>111</v>
      </c>
      <c r="C172" s="37"/>
      <c r="D172" s="37"/>
      <c r="E172" s="37"/>
      <c r="F172" s="37"/>
      <c r="G172" s="37"/>
    </row>
    <row r="173" spans="1:7" ht="47.25" x14ac:dyDescent="0.25">
      <c r="A173" s="37"/>
      <c r="B173" s="120" t="s">
        <v>112</v>
      </c>
      <c r="C173" s="37"/>
      <c r="D173" s="37"/>
      <c r="E173" s="37"/>
      <c r="F173" s="37"/>
      <c r="G173" s="37"/>
    </row>
    <row r="174" spans="1:7" ht="15.75" x14ac:dyDescent="0.25">
      <c r="A174" s="122"/>
      <c r="B174" s="120"/>
      <c r="C174" s="37"/>
      <c r="D174" s="37"/>
      <c r="E174" s="37"/>
      <c r="F174" s="37"/>
      <c r="G174" s="37"/>
    </row>
    <row r="175" spans="1:7" ht="31.5" x14ac:dyDescent="0.25">
      <c r="A175" s="42">
        <v>6.1</v>
      </c>
      <c r="B175" s="123" t="s">
        <v>113</v>
      </c>
      <c r="C175" s="37"/>
      <c r="D175" s="37"/>
      <c r="E175" s="37"/>
      <c r="F175" s="37"/>
      <c r="G175" s="37"/>
    </row>
    <row r="176" spans="1:7" ht="15.75" x14ac:dyDescent="0.25">
      <c r="A176" s="95">
        <v>1</v>
      </c>
      <c r="B176" s="68" t="s">
        <v>94</v>
      </c>
      <c r="C176" s="26" t="s">
        <v>45</v>
      </c>
      <c r="D176" s="37">
        <v>229.72</v>
      </c>
      <c r="E176" s="37"/>
      <c r="F176" s="37"/>
      <c r="G176" s="37">
        <f t="shared" ref="G176" si="8">D176*(E176+F176)</f>
        <v>0</v>
      </c>
    </row>
    <row r="177" spans="1:7" ht="15.75" x14ac:dyDescent="0.25">
      <c r="A177" s="95"/>
      <c r="B177" s="68"/>
      <c r="C177" s="26"/>
      <c r="D177" s="37"/>
      <c r="E177" s="37"/>
      <c r="F177" s="37"/>
      <c r="G177" s="37"/>
    </row>
    <row r="178" spans="1:7" ht="15.75" x14ac:dyDescent="0.25">
      <c r="A178" s="95"/>
      <c r="B178" s="37"/>
      <c r="C178" s="26"/>
      <c r="D178" s="37"/>
      <c r="E178" s="37"/>
      <c r="F178" s="37"/>
      <c r="G178" s="37"/>
    </row>
    <row r="179" spans="1:7" ht="15.75" x14ac:dyDescent="0.25">
      <c r="A179" s="95"/>
      <c r="B179" s="37"/>
      <c r="C179" s="26"/>
      <c r="D179" s="37"/>
      <c r="E179" s="37"/>
      <c r="F179" s="37"/>
      <c r="G179" s="37"/>
    </row>
    <row r="180" spans="1:7" ht="15.75" x14ac:dyDescent="0.25">
      <c r="A180" s="95"/>
      <c r="B180" s="37"/>
      <c r="C180" s="26"/>
      <c r="D180" s="37"/>
      <c r="E180" s="37"/>
      <c r="F180" s="37"/>
      <c r="G180" s="37"/>
    </row>
    <row r="181" spans="1:7" ht="15.75" x14ac:dyDescent="0.25">
      <c r="A181" s="61"/>
      <c r="B181" s="62" t="s">
        <v>133</v>
      </c>
      <c r="C181" s="29"/>
      <c r="D181" s="30"/>
      <c r="E181" s="31"/>
      <c r="F181" s="63"/>
      <c r="G181" s="64">
        <f>SUM(G175:G180)</f>
        <v>0</v>
      </c>
    </row>
    <row r="182" spans="1:7" ht="15.75" x14ac:dyDescent="0.25">
      <c r="A182" s="65"/>
      <c r="B182" s="203" t="s">
        <v>99</v>
      </c>
      <c r="C182" s="202"/>
      <c r="D182" s="34"/>
      <c r="E182" s="35"/>
      <c r="F182" s="66"/>
      <c r="G182" s="66"/>
    </row>
    <row r="183" spans="1:7" ht="15.75" x14ac:dyDescent="0.25">
      <c r="A183" s="100"/>
      <c r="B183" s="124" t="s">
        <v>134</v>
      </c>
      <c r="C183" s="101"/>
      <c r="D183" s="102"/>
      <c r="E183" s="103"/>
      <c r="F183" s="103"/>
      <c r="G183" s="104"/>
    </row>
    <row r="184" spans="1:7" ht="15.75" x14ac:dyDescent="0.25">
      <c r="A184" s="60"/>
      <c r="B184" s="125" t="s">
        <v>114</v>
      </c>
      <c r="C184" s="60"/>
      <c r="D184" s="60"/>
      <c r="E184" s="60"/>
      <c r="F184" s="60"/>
      <c r="G184" s="60"/>
    </row>
    <row r="185" spans="1:7" ht="15.75" x14ac:dyDescent="0.25">
      <c r="A185" s="127">
        <v>7.1</v>
      </c>
      <c r="B185" s="126" t="s">
        <v>115</v>
      </c>
      <c r="C185" s="60"/>
      <c r="D185" s="60"/>
      <c r="E185" s="60"/>
      <c r="F185" s="60"/>
      <c r="G185" s="60"/>
    </row>
    <row r="186" spans="1:7" ht="15.75" x14ac:dyDescent="0.25">
      <c r="A186" s="127"/>
      <c r="B186" s="126"/>
      <c r="C186" s="60"/>
      <c r="D186" s="60"/>
      <c r="E186" s="60"/>
      <c r="F186" s="60"/>
      <c r="G186" s="60"/>
    </row>
    <row r="187" spans="1:7" ht="15.75" x14ac:dyDescent="0.25">
      <c r="A187" s="60"/>
      <c r="B187" s="128"/>
      <c r="C187" s="60"/>
      <c r="D187" s="60"/>
      <c r="E187" s="60"/>
      <c r="F187" s="60"/>
      <c r="G187" s="60"/>
    </row>
    <row r="188" spans="1:7" ht="15.75" x14ac:dyDescent="0.25">
      <c r="A188" s="60"/>
      <c r="B188" s="128"/>
      <c r="C188" s="60"/>
      <c r="D188" s="60"/>
      <c r="E188" s="60"/>
      <c r="F188" s="60"/>
      <c r="G188" s="60"/>
    </row>
    <row r="189" spans="1:7" ht="15.75" x14ac:dyDescent="0.25">
      <c r="A189" s="60"/>
      <c r="B189" s="128"/>
      <c r="C189" s="60"/>
      <c r="D189" s="60"/>
      <c r="E189" s="60"/>
      <c r="F189" s="60"/>
      <c r="G189" s="60"/>
    </row>
    <row r="190" spans="1:7" ht="15.75" x14ac:dyDescent="0.25">
      <c r="A190" s="60"/>
      <c r="B190" s="128"/>
      <c r="C190" s="60"/>
      <c r="D190" s="60"/>
      <c r="E190" s="60"/>
      <c r="F190" s="60"/>
      <c r="G190" s="60"/>
    </row>
    <row r="191" spans="1:7" ht="15.75" x14ac:dyDescent="0.25">
      <c r="A191" s="60"/>
      <c r="B191" s="128"/>
      <c r="C191" s="60"/>
      <c r="D191" s="60"/>
      <c r="E191" s="60"/>
      <c r="F191" s="60"/>
      <c r="G191" s="60"/>
    </row>
    <row r="192" spans="1:7" ht="15.75" x14ac:dyDescent="0.25">
      <c r="A192" s="60"/>
      <c r="B192" s="128"/>
      <c r="C192" s="60"/>
      <c r="D192" s="60"/>
      <c r="E192" s="60"/>
      <c r="F192" s="60"/>
      <c r="G192" s="60"/>
    </row>
    <row r="193" spans="1:7" ht="15.75" x14ac:dyDescent="0.25">
      <c r="A193" s="60"/>
      <c r="B193" s="128"/>
      <c r="C193" s="60"/>
      <c r="D193" s="60"/>
      <c r="E193" s="60"/>
      <c r="F193" s="60"/>
      <c r="G193" s="60"/>
    </row>
    <row r="194" spans="1:7" ht="15.75" x14ac:dyDescent="0.25">
      <c r="A194" s="60"/>
      <c r="B194" s="128"/>
      <c r="C194" s="60"/>
      <c r="D194" s="60"/>
      <c r="E194" s="60"/>
      <c r="F194" s="60"/>
      <c r="G194" s="60"/>
    </row>
    <row r="195" spans="1:7" ht="15.75" x14ac:dyDescent="0.25">
      <c r="A195" s="60"/>
      <c r="B195" s="128"/>
      <c r="C195" s="60"/>
      <c r="D195" s="60"/>
      <c r="E195" s="60"/>
      <c r="F195" s="60"/>
      <c r="G195" s="60"/>
    </row>
    <row r="196" spans="1:7" ht="15.75" x14ac:dyDescent="0.25">
      <c r="A196" s="60"/>
      <c r="B196" s="128"/>
      <c r="C196" s="60"/>
      <c r="D196" s="60"/>
      <c r="E196" s="60"/>
      <c r="F196" s="60"/>
      <c r="G196" s="60"/>
    </row>
    <row r="197" spans="1:7" ht="15.75" x14ac:dyDescent="0.25">
      <c r="A197" s="127">
        <v>7.2</v>
      </c>
      <c r="B197" s="126" t="s">
        <v>116</v>
      </c>
      <c r="C197" s="60"/>
      <c r="D197" s="60"/>
      <c r="E197" s="60"/>
      <c r="F197" s="60"/>
      <c r="G197" s="60"/>
    </row>
    <row r="198" spans="1:7" ht="15.75" x14ac:dyDescent="0.25">
      <c r="A198" s="60"/>
      <c r="B198" s="128"/>
      <c r="C198" s="60"/>
      <c r="D198" s="60"/>
      <c r="E198" s="60"/>
      <c r="F198" s="60"/>
      <c r="G198" s="60"/>
    </row>
    <row r="199" spans="1:7" ht="15.75" x14ac:dyDescent="0.25">
      <c r="A199" s="60"/>
      <c r="B199" s="128"/>
      <c r="C199" s="60"/>
      <c r="D199" s="60"/>
      <c r="E199" s="60"/>
      <c r="F199" s="60"/>
      <c r="G199" s="60"/>
    </row>
    <row r="200" spans="1:7" ht="15.75" x14ac:dyDescent="0.25">
      <c r="A200" s="60"/>
      <c r="B200" s="128"/>
      <c r="C200" s="60"/>
      <c r="D200" s="60"/>
      <c r="E200" s="60"/>
      <c r="F200" s="60"/>
      <c r="G200" s="60"/>
    </row>
    <row r="201" spans="1:7" ht="15.75" x14ac:dyDescent="0.25">
      <c r="A201" s="60"/>
      <c r="B201" s="128"/>
      <c r="C201" s="60"/>
      <c r="D201" s="60"/>
      <c r="E201" s="60"/>
      <c r="F201" s="60"/>
      <c r="G201" s="60"/>
    </row>
    <row r="202" spans="1:7" ht="15.75" x14ac:dyDescent="0.25">
      <c r="A202" s="60"/>
      <c r="B202" s="128"/>
      <c r="C202" s="60"/>
      <c r="D202" s="60"/>
      <c r="E202" s="60"/>
      <c r="F202" s="60"/>
      <c r="G202" s="60"/>
    </row>
    <row r="203" spans="1:7" ht="15.75" x14ac:dyDescent="0.25">
      <c r="A203" s="60"/>
      <c r="B203" s="128"/>
      <c r="C203" s="60"/>
      <c r="D203" s="60"/>
      <c r="E203" s="60"/>
      <c r="F203" s="60"/>
      <c r="G203" s="60"/>
    </row>
    <row r="204" spans="1:7" ht="15.75" x14ac:dyDescent="0.25">
      <c r="A204" s="60"/>
      <c r="B204" s="128"/>
      <c r="C204" s="60"/>
      <c r="D204" s="60"/>
      <c r="E204" s="60"/>
      <c r="F204" s="60"/>
      <c r="G204" s="60"/>
    </row>
    <row r="205" spans="1:7" ht="15.75" x14ac:dyDescent="0.25">
      <c r="A205" s="60"/>
      <c r="B205" s="128"/>
      <c r="C205" s="60"/>
      <c r="D205" s="60"/>
      <c r="E205" s="60"/>
      <c r="F205" s="60"/>
      <c r="G205" s="60"/>
    </row>
    <row r="206" spans="1:7" ht="15.75" x14ac:dyDescent="0.25">
      <c r="A206" s="60"/>
      <c r="B206" s="128"/>
      <c r="C206" s="60"/>
      <c r="D206" s="60"/>
      <c r="E206" s="60"/>
      <c r="F206" s="60"/>
      <c r="G206" s="60"/>
    </row>
    <row r="207" spans="1:7" ht="15.75" x14ac:dyDescent="0.25">
      <c r="A207" s="60"/>
      <c r="B207" s="128"/>
      <c r="C207" s="60"/>
      <c r="D207" s="60"/>
      <c r="E207" s="60"/>
      <c r="F207" s="60"/>
      <c r="G207" s="60"/>
    </row>
    <row r="208" spans="1:7" ht="15.75" x14ac:dyDescent="0.25">
      <c r="A208" s="61"/>
      <c r="B208" s="62" t="s">
        <v>135</v>
      </c>
      <c r="C208" s="29"/>
      <c r="D208" s="30"/>
      <c r="E208" s="31"/>
      <c r="F208" s="63"/>
      <c r="G208" s="64">
        <f>SUM(G185:G207)</f>
        <v>0</v>
      </c>
    </row>
    <row r="209" spans="1:7" ht="15.75" x14ac:dyDescent="0.25">
      <c r="A209" s="65"/>
      <c r="B209" s="203" t="s">
        <v>136</v>
      </c>
      <c r="C209" s="202"/>
      <c r="D209" s="34"/>
      <c r="E209" s="35"/>
      <c r="F209" s="66"/>
      <c r="G209" s="66"/>
    </row>
  </sheetData>
  <mergeCells count="8">
    <mergeCell ref="B165:C165"/>
    <mergeCell ref="B182:C182"/>
    <mergeCell ref="B209:C209"/>
    <mergeCell ref="A1:G1"/>
    <mergeCell ref="B38:C38"/>
    <mergeCell ref="B68:C68"/>
    <mergeCell ref="B124:C124"/>
    <mergeCell ref="B148:C148"/>
  </mergeCells>
  <pageMargins left="0.65333333333333299" right="0.53333333333333299" top="0.75" bottom="0.75" header="0.3" footer="0.3"/>
  <pageSetup paperSize="9" scale="49" orientation="portrait" r:id="rId1"/>
  <headerFooter>
    <oddFooter>Page &amp;P of &amp;N</oddFooter>
  </headerFooter>
  <rowBreaks count="3" manualBreakCount="3">
    <brk id="68" max="16383" man="1"/>
    <brk id="124" max="16383" man="1"/>
    <brk id="165" max="16383"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A467A16CDBD4FA48AF99CF0C0608D28A" ma:contentTypeVersion="17" ma:contentTypeDescription="Create a new document." ma:contentTypeScope="" ma:versionID="0844e161465029abca1a4e43ca576647">
  <xsd:schema xmlns:xsd="http://www.w3.org/2001/XMLSchema" xmlns:xs="http://www.w3.org/2001/XMLSchema" xmlns:p="http://schemas.microsoft.com/office/2006/metadata/properties" xmlns:ns2="3c6c8f46-8e10-4cb0-be7e-588903923501" xmlns:ns3="26776bba-e584-491c-b954-1a49781f6b14" targetNamespace="http://schemas.microsoft.com/office/2006/metadata/properties" ma:root="true" ma:fieldsID="cfd9f21bf59bcb2574ab8f924ed56939" ns2:_="" ns3:_="">
    <xsd:import namespace="3c6c8f46-8e10-4cb0-be7e-588903923501"/>
    <xsd:import namespace="26776bba-e584-491c-b954-1a49781f6b14"/>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DateTaken" minOccurs="0"/>
                <xsd:element ref="ns2:MediaLengthInSeconds" minOccurs="0"/>
                <xsd:element ref="ns2:MediaServiceLocation" minOccurs="0"/>
                <xsd:element ref="ns2:Status" minOccurs="0"/>
                <xsd:element ref="ns3:SharedWithUsers" minOccurs="0"/>
                <xsd:element ref="ns3:SharedWithDetails" minOccurs="0"/>
                <xsd:element ref="ns2:MediaServiceObjectDetectorVersions" minOccurs="0"/>
                <xsd:element ref="ns2:HulumaleEquipment"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c6c8f46-8e10-4cb0-be7e-588903923501"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lcf76f155ced4ddcb4097134ff3c332f" ma:index="12" nillable="true" ma:taxonomy="true" ma:internalName="lcf76f155ced4ddcb4097134ff3c332f" ma:taxonomyFieldName="MediaServiceImageTags" ma:displayName="Image Tags" ma:readOnly="false" ma:fieldId="{5cf76f15-5ced-4ddc-b409-7134ff3c332f}" ma:taxonomyMulti="true" ma:sspId="4d677fcd-a777-46c0-9ce8-27f0800b2801" ma:termSetId="09814cd3-568e-fe90-9814-8d621ff8fb84" ma:anchorId="fba54fb3-c3e1-fe81-a776-ca4b69148c4d" ma:open="true" ma:isKeyword="false">
      <xsd:complexType>
        <xsd:sequence>
          <xsd:element ref="pc:Terms" minOccurs="0" maxOccurs="1"/>
        </xsd:sequence>
      </xsd:complex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DateTaken" ma:index="17" nillable="true" ma:displayName="MediaServiceDateTaken" ma:hidden="true" ma:indexed="true" ma:internalName="MediaServiceDateTaken" ma:readOnly="true">
      <xsd:simpleType>
        <xsd:restriction base="dms:Text"/>
      </xsd:simpleType>
    </xsd:element>
    <xsd:element name="MediaLengthInSeconds" ma:index="18" nillable="true" ma:displayName="MediaLengthInSeconds" ma:hidden="true" ma:internalName="MediaLengthInSeconds" ma:readOnly="true">
      <xsd:simpleType>
        <xsd:restriction base="dms:Unknown"/>
      </xsd:simpleType>
    </xsd:element>
    <xsd:element name="MediaServiceLocation" ma:index="19" nillable="true" ma:displayName="Location" ma:description="" ma:indexed="true" ma:internalName="MediaServiceLocation" ma:readOnly="true">
      <xsd:simpleType>
        <xsd:restriction base="dms:Text"/>
      </xsd:simpleType>
    </xsd:element>
    <xsd:element name="Status" ma:index="20" nillable="true" ma:displayName="Status" ma:description="Sent for NTB as Single Source" ma:format="Dropdown" ma:internalName="Status">
      <xsd:simpleType>
        <xsd:restriction base="dms:Note">
          <xsd:maxLength value="255"/>
        </xsd:restriction>
      </xsd:simpleType>
    </xsd:element>
    <xsd:element name="MediaServiceObjectDetectorVersions" ma:index="23" nillable="true" ma:displayName="MediaServiceObjectDetectorVersions" ma:description="" ma:hidden="true" ma:indexed="true" ma:internalName="MediaServiceObjectDetectorVersions" ma:readOnly="true">
      <xsd:simpleType>
        <xsd:restriction base="dms:Text"/>
      </xsd:simpleType>
    </xsd:element>
    <xsd:element name="HulumaleEquipment" ma:index="24" nillable="true" ma:displayName="Hulumale Equipment " ma:format="Dropdown" ma:internalName="HulumaleEquipment">
      <xsd:simpleType>
        <xsd:restriction base="dms:Text">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26776bba-e584-491c-b954-1a49781f6b14" elementFormDefault="qualified">
    <xsd:import namespace="http://schemas.microsoft.com/office/2006/documentManagement/types"/>
    <xsd:import namespace="http://schemas.microsoft.com/office/infopath/2007/PartnerControls"/>
    <xsd:element name="TaxCatchAll" ma:index="13" nillable="true" ma:displayName="Taxonomy Catch All Column" ma:hidden="true" ma:list="{c4f52fc9-9f7b-413c-a459-dd9020d3313e}" ma:internalName="TaxCatchAll" ma:showField="CatchAllData" ma:web="26776bba-e584-491c-b954-1a49781f6b14">
      <xsd:complexType>
        <xsd:complexContent>
          <xsd:extension base="dms:MultiChoiceLookup">
            <xsd:sequence>
              <xsd:element name="Value" type="dms:Lookup" maxOccurs="unbounded" minOccurs="0" nillable="true"/>
            </xsd:sequence>
          </xsd:extension>
        </xsd:complexContent>
      </xsd:complexType>
    </xsd:element>
    <xsd:element name="SharedWithUsers" ma:index="21"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2"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HulumaleEquipment xmlns="3c6c8f46-8e10-4cb0-be7e-588903923501" xsi:nil="true"/>
    <lcf76f155ced4ddcb4097134ff3c332f xmlns="3c6c8f46-8e10-4cb0-be7e-588903923501">
      <Terms xmlns="http://schemas.microsoft.com/office/infopath/2007/PartnerControls"/>
    </lcf76f155ced4ddcb4097134ff3c332f>
    <TaxCatchAll xmlns="26776bba-e584-491c-b954-1a49781f6b14" xsi:nil="true"/>
    <Status xmlns="3c6c8f46-8e10-4cb0-be7e-588903923501" xsi:nil="true"/>
  </documentManagement>
</p:properties>
</file>

<file path=customXml/itemProps1.xml><?xml version="1.0" encoding="utf-8"?>
<ds:datastoreItem xmlns:ds="http://schemas.openxmlformats.org/officeDocument/2006/customXml" ds:itemID="{B8E1E836-2285-44DD-AF23-0E16BDBDDED9}"/>
</file>

<file path=customXml/itemProps2.xml><?xml version="1.0" encoding="utf-8"?>
<ds:datastoreItem xmlns:ds="http://schemas.openxmlformats.org/officeDocument/2006/customXml" ds:itemID="{FD19A15D-1D11-48D9-9A2D-E701BFC4D0E6}"/>
</file>

<file path=customXml/itemProps3.xml><?xml version="1.0" encoding="utf-8"?>
<ds:datastoreItem xmlns:ds="http://schemas.openxmlformats.org/officeDocument/2006/customXml" ds:itemID="{B3FF88EC-FD13-4F82-9366-A814C6BFCF61}"/>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1</vt:i4>
      </vt:variant>
    </vt:vector>
  </HeadingPairs>
  <TitlesOfParts>
    <vt:vector size="4" baseType="lpstr">
      <vt:lpstr>Cover</vt:lpstr>
      <vt:lpstr>Summary</vt:lpstr>
      <vt:lpstr>BoQ</vt:lpstr>
      <vt:lpstr>BoQ!Print_Titles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Aishath Fauza Ali Rasheed</dc:creator>
  <cp:lastModifiedBy>Moosa Aleem</cp:lastModifiedBy>
  <cp:lastPrinted>2025-10-15T19:36:12Z</cp:lastPrinted>
  <dcterms:created xsi:type="dcterms:W3CDTF">2023-08-30T07:52:26Z</dcterms:created>
  <dcterms:modified xsi:type="dcterms:W3CDTF">2025-10-15T19:37:44Z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0x010100A467A16CDBD4FA48AF99CF0C0608D28A</vt:lpwstr>
  </property>
</Properties>
</file>