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30585\Downloads\"/>
    </mc:Choice>
  </mc:AlternateContent>
  <xr:revisionPtr revIDLastSave="0" documentId="13_ncr:1_{5EEEF756-CE81-4893-B9F8-856406D17150}" xr6:coauthVersionLast="47" xr6:coauthVersionMax="47" xr10:uidLastSave="{00000000-0000-0000-0000-000000000000}"/>
  <bookViews>
    <workbookView xWindow="-120" yWindow="-120" windowWidth="29040" windowHeight="15840" tabRatio="500" xr2:uid="{00000000-000D-0000-FFFF-FFFF00000000}"/>
  </bookViews>
  <sheets>
    <sheet name="Sheet1" sheetId="12" r:id="rId1"/>
    <sheet name="Summary" sheetId="1" r:id="rId2"/>
    <sheet name="BOQ" sheetId="2" r:id="rId3"/>
  </sheet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108" i="2" l="1"/>
  <c r="G109" i="2"/>
  <c r="G110" i="2"/>
  <c r="G111" i="2"/>
  <c r="G112" i="2"/>
  <c r="G113" i="2"/>
  <c r="G114" i="2"/>
  <c r="G115" i="2"/>
  <c r="G116" i="2"/>
  <c r="G117" i="2"/>
  <c r="G118" i="2"/>
  <c r="G119" i="2"/>
  <c r="G120" i="2"/>
  <c r="G121" i="2"/>
  <c r="G122" i="2"/>
  <c r="G123" i="2"/>
  <c r="G124" i="2"/>
  <c r="G125" i="2"/>
  <c r="G126" i="2"/>
  <c r="G127" i="2"/>
  <c r="G128" i="2"/>
  <c r="G129" i="2"/>
  <c r="G130" i="2"/>
  <c r="G131" i="2"/>
  <c r="G107" i="2"/>
  <c r="C14" i="1"/>
  <c r="C15" i="1"/>
  <c r="G102" i="2"/>
  <c r="G101" i="2"/>
  <c r="G93" i="2"/>
  <c r="G91" i="2"/>
  <c r="G89" i="2"/>
  <c r="G87" i="2"/>
  <c r="G78" i="2"/>
  <c r="G77" i="2"/>
  <c r="G76" i="2"/>
  <c r="G73" i="2"/>
  <c r="G64" i="2"/>
  <c r="G65" i="2" s="1"/>
  <c r="C10" i="1" s="1"/>
  <c r="G56" i="2"/>
  <c r="G54" i="2"/>
  <c r="G45" i="2"/>
  <c r="G44" i="2"/>
  <c r="G43" i="2"/>
  <c r="G34" i="2"/>
  <c r="G35" i="2" s="1"/>
  <c r="C7" i="1" s="1"/>
  <c r="B4" i="12"/>
  <c r="G80" i="2" l="1"/>
  <c r="C11" i="1" s="1"/>
  <c r="G57" i="2"/>
  <c r="C9" i="1" s="1"/>
  <c r="G94" i="2"/>
  <c r="C12" i="1" s="1"/>
  <c r="G103" i="2"/>
  <c r="C13" i="1" s="1"/>
  <c r="G46" i="2"/>
  <c r="C8" i="1" s="1"/>
  <c r="G22" i="2"/>
  <c r="G20" i="2"/>
  <c r="G24" i="2" l="1"/>
  <c r="C6" i="1" s="1"/>
  <c r="C16" i="1" s="1"/>
  <c r="C17" i="1" s="1"/>
  <c r="C18" i="1" s="1"/>
</calcChain>
</file>

<file path=xl/sharedStrings.xml><?xml version="1.0" encoding="utf-8"?>
<sst xmlns="http://schemas.openxmlformats.org/spreadsheetml/2006/main" count="318" uniqueCount="209">
  <si>
    <t xml:space="preserve"> </t>
  </si>
  <si>
    <t>IGMH HOSPITAL</t>
  </si>
  <si>
    <t>DHARUMAVANTHA HOSPITAL 18TH FLOOR</t>
  </si>
  <si>
    <t xml:space="preserve">SUMMARY OF BILLS OF QUANTITIES </t>
  </si>
  <si>
    <t>BILL No.</t>
  </si>
  <si>
    <t>DESCRIPTION</t>
  </si>
  <si>
    <t>AMOUNT</t>
  </si>
  <si>
    <t>1</t>
  </si>
  <si>
    <t xml:space="preserve">TOTAL OF BILL NO. 01 (PRELIMINARIES) </t>
  </si>
  <si>
    <t>2</t>
  </si>
  <si>
    <t xml:space="preserve">TOTAL OF BILL NO. 02 (Demolition Work) </t>
  </si>
  <si>
    <t>3</t>
  </si>
  <si>
    <t>TOTAL OF BILL NO. 03 (Door &amp; Windows)</t>
  </si>
  <si>
    <t>4</t>
  </si>
  <si>
    <t xml:space="preserve">TOTAL OF BILL NO. 04 (Floor &amp; Wall Finishing) </t>
  </si>
  <si>
    <t>5</t>
  </si>
  <si>
    <t xml:space="preserve">TOTAL OF BILL NO. 05 (Ceiling) </t>
  </si>
  <si>
    <t>6</t>
  </si>
  <si>
    <t>TOTAL OF BILL NO. 06 (Partition &amp; Furniture works)</t>
  </si>
  <si>
    <t>7</t>
  </si>
  <si>
    <t>TOTAL OF BILL NO. 07 (Electrical &amp; Mechanical Works)</t>
  </si>
  <si>
    <t>8</t>
  </si>
  <si>
    <t xml:space="preserve">TOTAL OF BILL NO. 08 (Hydraulics &amp; Drainage) </t>
  </si>
  <si>
    <t>9</t>
  </si>
  <si>
    <t xml:space="preserve">TOTAL OF BILL NO. 09 (ADDITIONS) </t>
  </si>
  <si>
    <t>10</t>
  </si>
  <si>
    <t xml:space="preserve">TOTAL OF BILL NO. 10 (OMISSIONS) </t>
  </si>
  <si>
    <t>TOTAL</t>
  </si>
  <si>
    <t>GST 8%</t>
  </si>
  <si>
    <t>GRAND TOTAL</t>
  </si>
  <si>
    <t>Item</t>
  </si>
  <si>
    <t>Description</t>
  </si>
  <si>
    <t>Unit</t>
  </si>
  <si>
    <t>QTY</t>
  </si>
  <si>
    <t>LABOUR
RATE</t>
  </si>
  <si>
    <t>MATERIAL
RATE</t>
  </si>
  <si>
    <t>TOTAL
AMOUNT</t>
  </si>
  <si>
    <t xml:space="preserve">Bill NO: 1 </t>
  </si>
  <si>
    <t xml:space="preserve"> PRELIMINARIES</t>
  </si>
  <si>
    <t xml:space="preserve">  General Notes</t>
  </si>
  <si>
    <t>1)</t>
  </si>
  <si>
    <t>Abbreviations</t>
  </si>
  <si>
    <t>m - meter</t>
  </si>
  <si>
    <t>Nr - numbers</t>
  </si>
  <si>
    <t>m3 - cubic meter</t>
  </si>
  <si>
    <t>m2 - square meter</t>
  </si>
  <si>
    <t>Lm - Linear meter</t>
  </si>
  <si>
    <t>t - tonnes</t>
  </si>
  <si>
    <t>md - including</t>
  </si>
  <si>
    <t>mm - millimeter</t>
  </si>
  <si>
    <t>dia - diameter</t>
  </si>
  <si>
    <t>SS - Stainless Steel</t>
  </si>
  <si>
    <t>GI - Galvanised Iron</t>
  </si>
  <si>
    <t xml:space="preserve">  Site Management Costs</t>
  </si>
  <si>
    <t>1.2.1</t>
  </si>
  <si>
    <t>Allow for all on and off site management cost including costs of foreman and assistants, temporary services, telephone, fax, hoardings and similar.</t>
  </si>
  <si>
    <t>item</t>
  </si>
  <si>
    <t xml:space="preserve"> Clean-up</t>
  </si>
  <si>
    <t>1.3.1</t>
  </si>
  <si>
    <t>Allow for clean-up of completed works and site upon completion.</t>
  </si>
  <si>
    <r>
      <rPr>
        <b/>
        <i/>
        <sz val="9"/>
        <color rgb="FF1A1A1A"/>
        <rFont val="Arial"/>
        <family val="2"/>
      </rPr>
      <t>GENERAL</t>
    </r>
    <r>
      <rPr>
        <i/>
        <sz val="9"/>
        <color rgb="FF1A1A1A"/>
        <rFont val="Arial"/>
        <family val="2"/>
      </rPr>
      <t xml:space="preserve">
(a) Rates shall include for: cleaning out cavities, forming rebated reveals and pointing and cleaning down to reveals where necessary; fractional size blocks, all necessary machine cutting, cutting or forming chases or edges of floor slabs, cutting or leaving holes and openings as recesses for and building in pipes, conduits, sleeves and similar as required for all trades; leaving surfaces rough or raking out joints for plastering and flashings, bedding frames or plates, building in joists, bearers or similar, temporary supports to openings, templates, reinforcement in walls and for all necessary making good.</t>
    </r>
  </si>
  <si>
    <t xml:space="preserve"> TOTAL OF BILL NO. 01 (PRELIMINARIES)   (CARRIED OVER TO THE GENERAL SUMMARY)</t>
  </si>
  <si>
    <t>Bill No: 02   –   Demolition Work</t>
  </si>
  <si>
    <t xml:space="preserve">Bill No: 02 </t>
  </si>
  <si>
    <t>Demolition Work</t>
  </si>
  <si>
    <t>General</t>
  </si>
  <si>
    <t>a</t>
  </si>
  <si>
    <t>Demolition of mentined locations and dispatch all debris, clearing and dispose all unwanted materials away from site and prepare site ready for proposed construction.</t>
  </si>
  <si>
    <t>b</t>
  </si>
  <si>
    <t xml:space="preserve">Rate shall include demolishing, dismantling and removing with the minimim damage to the structure, temprary supporting protecting existing works, property against damage, dust and weather and spraying water periodically to reduce the amount of dust </t>
  </si>
  <si>
    <t xml:space="preserve"> Demolition Work</t>
  </si>
  <si>
    <t>2.2.1</t>
  </si>
  <si>
    <t>Demolish walls, doors, built-in furniture, kitchen sets, wardrobes and modifications as indicated on 18th Floor Demolition Plan Drawing A-01</t>
  </si>
  <si>
    <t xml:space="preserve"> TOTAL OF BILL NO. 02 (DEMOLITION WORK)   (CARRIED OVER TO THE GENERAL SUMMARY)</t>
  </si>
  <si>
    <t>Bill No: 03</t>
  </si>
  <si>
    <t>Door &amp; Windows</t>
  </si>
  <si>
    <t>a) Rates shall include for locks, latches, closers, push plates, pull handles, bolts, kick plates, hinges and all door &amp; window hardware.
b) Rates shall include for door frames and window frames, mullions, transoms, trims, glazing, tinting, timber panels, boardings, framing, lining, fastenings and all fixings and installation.
c) All door and window frames and panels shall be as specified in the drawing.
d) The contractor shall take delivery and fixing.</t>
  </si>
  <si>
    <t xml:space="preserve"> Door &amp; Windows</t>
  </si>
  <si>
    <t>Per Door &amp; Window Schedule – Drawing A-03. D1: WPC frame, timber laminate/solid panel (2100H x 1000W). SD1: Sliding door, solid timber laminate (2200H x 1524W, sliding track). One door opening to be closed per drawing legend.</t>
  </si>
  <si>
    <t>3.2.1</t>
  </si>
  <si>
    <t>D1 – Door (WPC frame, timber laminate solid panel, complete with frame, hardware, hinges and all fixings) – as per Door &amp; Window Schedule Drawing A-03</t>
  </si>
  <si>
    <t>nr</t>
  </si>
  <si>
    <t>3.2.2</t>
  </si>
  <si>
    <t>SD1 – Sliding Door (solid timber laminate, 2200H x 1524W, complete with sliding track, frame and hardware) – as per Door &amp; Window Schedule Drawing A-03</t>
  </si>
  <si>
    <t>3.2.3</t>
  </si>
  <si>
    <t>Close off / block existing door opening (stud wall infill with board and finish) – as indicated "DOOR OPENING TO BE CLOSED" on Proposed Plan A-02</t>
  </si>
  <si>
    <t xml:space="preserve"> TOTAL OF BILL NO. 03 (DOOR &amp; WINDOWS)   (CARRIED OVER TO THE GENERAL SUMMARY)</t>
  </si>
  <si>
    <t>Bill No: 04</t>
  </si>
  <si>
    <t>Floor &amp; Wall Finishing</t>
  </si>
  <si>
    <t xml:space="preserve"> General</t>
  </si>
  <si>
    <t>a) Rates shall include for: mortar, fixing, bedding, grouting, and pointing materials; making good around pipes, sanitary fixtures, and similar; cleaning down and polishing.
b) Tiles to be fixed with Tile Adhesive Cement.
c) Rates shall include for mitre joints for projected edges.</t>
  </si>
  <si>
    <t xml:space="preserve">  Antimicrobial Wall Panel</t>
  </si>
  <si>
    <t>BIOMAX or similar approved antimicrobial wall panel. To be applied in clinical areas: OT, Bronchoscopy Unit, Rehabilitation Unit, Immunotherapy Room, PFT Room and Consultation Rooms as indicated on Proposed Plan A-02.</t>
  </si>
  <si>
    <t>4.2.1</t>
  </si>
  <si>
    <t>ANTIMICROBIAL WALL PANEL (BIOMAX OR SIMILAR) – supply and fix including adhesive, trims and sealant (clinical areas as per Proposed Plan)</t>
  </si>
  <si>
    <t>m²</t>
  </si>
  <si>
    <t xml:space="preserve">  Wall Painting</t>
  </si>
  <si>
    <t>4.3.1</t>
  </si>
  <si>
    <t>General paint work –  (preparation, primer, 2 coats emulsion paint, including clinical-grade paint to OT, Bronchoscopy and clinical rooms)</t>
  </si>
  <si>
    <t>L-SUM</t>
  </si>
  <si>
    <t xml:space="preserve"> TOTAL OF BILL NO. 04 (FLOOR &amp; WALL FINISHING)   (CARRIED OVER TO THE GENERAL SUMMARY)</t>
  </si>
  <si>
    <t xml:space="preserve">
</t>
  </si>
  <si>
    <t>Bill No: 05</t>
  </si>
  <si>
    <t>Ceiling</t>
  </si>
  <si>
    <t xml:space="preserve">  General</t>
  </si>
  <si>
    <t>a) Internal ceiling areas are of 9mm thick Fibre Plaster Board fixed on to standard internal hardwood framework and finished with Matte White Emulsion Paint after smooth putty finish.
b) Box up for concealing AC pipes to indoor unit height and hot water pipes 50mm below beam bottom with standard internal hardwood framework and 9mm thick plasterboard.
c) Rates shall include for removing, replace, framing, fixing and all other works.</t>
  </si>
  <si>
    <t>Plaster Board Ceiling</t>
  </si>
  <si>
    <t>5.2.1</t>
  </si>
  <si>
    <t>Ceiling modifications were required</t>
  </si>
  <si>
    <t xml:space="preserve"> TOTAL OF BILL NO. 05 (CEILING)   (CARRIED OVER TO THE GENERAL SUMMARY)</t>
  </si>
  <si>
    <t xml:space="preserve">Bill No: 06 </t>
  </si>
  <si>
    <t xml:space="preserve"> Partition &amp; Furniture works</t>
  </si>
  <si>
    <t>a) Rates shall include for: screws, nails and fixing or supporting clips, and all other works to re-install the equipment and cabinet.
b) Rates shall include for: installation of Cabinets, as shown in the detail cabinet drawings.
c) Rates shall include all pipe work, electrical wiring, insulation, re-install the equipment and cabinet.
d) Rates shall include for removing, replace, framing, fixing and all other works.</t>
  </si>
  <si>
    <t>New Partitions (Stud Wall System)</t>
  </si>
  <si>
    <t>New stud wall partitions as indicated (red hatched) on 18th Floor Proposed Plan Drawing A-02. Typical stud wall system per Detail Drawing A-06: C-channel top/bottom/vertical tracks, cement fibre board/Shera Board back-to-back both faces, acoustic insulation between studs.</t>
  </si>
  <si>
    <t>6.2.1</t>
  </si>
  <si>
    <t>New stud wall partition system – C-channel frame, Shera Board/Cement Fibre Board both faces, acoustic insulation (as per Detail Drawing A-06 and Proposed Plan A-02)</t>
  </si>
  <si>
    <t>Furniture &amp; Counters</t>
  </si>
  <si>
    <t>Furniture items as shown on 18th Floor Proposed Plan A-02 and detail drawings A-04, A-05.</t>
  </si>
  <si>
    <t>6.3.1</t>
  </si>
  <si>
    <t>Clean Utility Cabinet F1 (PVC board with PVC self-adhesive sticker finish, 15mm white marble/quartz counter top, 2100H – per Detail Drawing A-04)</t>
  </si>
  <si>
    <t>6.3.2</t>
  </si>
  <si>
    <t>Dirty Utility Cabinet F2 (PVC board with PVC self-adhesive sticker finish, 15mm white marble/quartz counter top, adjustable shelves, 2100H x 2300W – per Detail Drawing A-05)</t>
  </si>
  <si>
    <t>6.3.3</t>
  </si>
  <si>
    <t>Hospital-grade curtain with square weave design on top rail 18", including aluminium track system, curtain size 5500x2300, material to be approved by IGMH</t>
  </si>
  <si>
    <t xml:space="preserve"> TOTAL OF BILL NO. 06 (PARTITION &amp; FURNITURE WORKS)   (CARRIED OVER TO THE GENERAL SUMMARY)</t>
  </si>
  <si>
    <t>Bill No: 07 -</t>
  </si>
  <si>
    <t>Electrical &amp; Mechanical Works</t>
  </si>
  <si>
    <t>a) Design, provide and install electrical network for the entire floor complete in accordance with the design and to standards set by the local governing bodies as per the given layout.
b) All lighting and power circuits shall be wired with cu/pvc 2.5mm² cables in 25mm dia conduit.
c) The Contractor shall provide detailed and complete set of shop drawings for all works in this section.
d) Panel boards shall be complete with all required accessories including neutral bars, earth bars, fixing material etc.</t>
  </si>
  <si>
    <t xml:space="preserve">  Electrical Boards</t>
  </si>
  <si>
    <t>7.2.1</t>
  </si>
  <si>
    <t>Sub-distribution board modifications  (complete with neutral bar, earth bar, MCBs and all accessories, as required for 18th floor)</t>
  </si>
  <si>
    <t>Power Points</t>
  </si>
  <si>
    <t>7.3.1</t>
  </si>
  <si>
    <t>2x2 Gang 13A Socket Outlet (for clinical areas, consultation rooms, OT, rehabilitation and other areas as required)</t>
  </si>
  <si>
    <t xml:space="preserve">  Electrical Wiring</t>
  </si>
  <si>
    <t>7.4.1</t>
  </si>
  <si>
    <t>Electrical wiring to power outlets with 2.5mm² copper conductor cables in conduit in walls and concrete as per government regulations</t>
  </si>
  <si>
    <t>Ducting / Mechanical</t>
  </si>
  <si>
    <t>7.5.1</t>
  </si>
  <si>
    <t>Ducting works for new exhaust – includes termination to outside of building (includes modification to existing exterior glass) for OT / Bronchoscopy Unit</t>
  </si>
  <si>
    <t xml:space="preserve"> TOTAL OF BILL NO. 07 (ELECTRICAL &amp; MECHANICAL WORKS)   (CARRIED OVER TO THE GENERAL SUMMARY)</t>
  </si>
  <si>
    <t>Bill No: 08</t>
  </si>
  <si>
    <t xml:space="preserve"> Hydraulics &amp; Drainage</t>
  </si>
  <si>
    <t>a) Rates shall include for sockets, running joints, connectors, elbows, junctions, valves, reducers, expansion joints and similar, incidental fittings, clips, saddles, brackets, straps, hangers, screws, nails and fixing complete, including cutting.
b) All fresh water pipe works and fittings shall be high pressure PVC (13.5 bars) and drain water pipes shall be medium pressure PVC (8.5 bars).
c) All hot-water pipe works and fittings shall be PPR (13.5 bars).
d) The contractor shall submit detailed shop drawings, catalogues etc. for approval of the Engineer.</t>
  </si>
  <si>
    <t xml:space="preserve"> Plumbing</t>
  </si>
  <si>
    <t>8.2.1</t>
  </si>
  <si>
    <t xml:space="preserve">Internal plumbing works – Dirty Utility sink </t>
  </si>
  <si>
    <t>8.2.2</t>
  </si>
  <si>
    <t xml:space="preserve">Internal plumbing works – Bronchoscopy Unit </t>
  </si>
  <si>
    <t xml:space="preserve"> TOTAL OF BILL NO. 08 (HYDRAULICS &amp; DRAINAGE)   (CARRIED OVER TO THE GENERAL SUMMARY)</t>
  </si>
  <si>
    <t>Bill No: 09   –    ICT Works</t>
  </si>
  <si>
    <t>Bill No: 09  ICT Works</t>
  </si>
  <si>
    <t>9.1.1</t>
  </si>
  <si>
    <t>CAT6 data point (Consultation Rooms)</t>
  </si>
  <si>
    <t>9.1.2</t>
  </si>
  <si>
    <t>CAT6 data point (OT)</t>
  </si>
  <si>
    <t>9.1.3</t>
  </si>
  <si>
    <t>CAT6 data point (Bronchoscopy Unit Station)</t>
  </si>
  <si>
    <t>9.1.4</t>
  </si>
  <si>
    <t>CAT6 data point (Bronchoscopy Unit Beds)</t>
  </si>
  <si>
    <t>9.1.5</t>
  </si>
  <si>
    <t>CAT6 data point for Nurse Call System (Bronchoscopy Unit Bed)</t>
  </si>
  <si>
    <t>9.1.6</t>
  </si>
  <si>
    <t>CAT6 data point for Nurse Call Monitor (Bronchoscopy Unit Station)</t>
  </si>
  <si>
    <t>9.1.7</t>
  </si>
  <si>
    <t>CAT6 data point (Work Station)</t>
  </si>
  <si>
    <t>9.1.8</t>
  </si>
  <si>
    <t>CAT6 data point (Meeting Room)</t>
  </si>
  <si>
    <t>9.1.9</t>
  </si>
  <si>
    <t>CAT6 data point (Nurse Work Station)</t>
  </si>
  <si>
    <t>9.1.10</t>
  </si>
  <si>
    <t>CAT6 data point (MO Room)</t>
  </si>
  <si>
    <t>9.1.11</t>
  </si>
  <si>
    <t>9.1.12</t>
  </si>
  <si>
    <t>CAT6 data point (Consultants &amp; MO's Area)</t>
  </si>
  <si>
    <t>9.1.13</t>
  </si>
  <si>
    <t>CAT6 data point (Immunotherapy Bed Head)</t>
  </si>
  <si>
    <t>9.1.14</t>
  </si>
  <si>
    <t>CAT6 data point (Immunotherapy Station)</t>
  </si>
  <si>
    <t>9.1.15</t>
  </si>
  <si>
    <t>CAT6 data point (PFT Station)</t>
  </si>
  <si>
    <t>9.1.16</t>
  </si>
  <si>
    <t>CAT6 data point (PFT Bed Head)</t>
  </si>
  <si>
    <t>9.1.17</t>
  </si>
  <si>
    <t>CAT6 data point for Queue TV</t>
  </si>
  <si>
    <t>9.1.18</t>
  </si>
  <si>
    <t>CAT6 data point for Queue Kiosk</t>
  </si>
  <si>
    <t>9.1.19</t>
  </si>
  <si>
    <t>CAT6 data point for Electronic Lock System</t>
  </si>
  <si>
    <t>9.1.20</t>
  </si>
  <si>
    <t>Cisco Meraki (MR44) Wifi AP</t>
  </si>
  <si>
    <t>no</t>
  </si>
  <si>
    <t>9.1.21</t>
  </si>
  <si>
    <t>Salto XS4 Mullion Reader Mifare/BLE - Black</t>
  </si>
  <si>
    <t>9.1.22</t>
  </si>
  <si>
    <t>Soca SI-85 Infrared Touchless Sensor Exit Button</t>
  </si>
  <si>
    <t>9.1.23</t>
  </si>
  <si>
    <t>Salto 2 Reader Control Unit</t>
  </si>
  <si>
    <t>9.1.24</t>
  </si>
  <si>
    <t>Soca SD-30 Armored Door Loop</t>
  </si>
  <si>
    <t>9.1.25</t>
  </si>
  <si>
    <t>Soca SL-130U Electric Dead Bolt Lock with Key (All purpose type)</t>
  </si>
  <si>
    <t xml:space="preserve"> TOTAL OF BILL NO. 09 (ADDITIONS)   (CARRIED OVER TO THE GENERAL SUMMARY)</t>
  </si>
  <si>
    <t>Bill No: 10   –   Omissions</t>
  </si>
  <si>
    <t>Bill No: 10
10  OMISSIONS</t>
  </si>
  <si>
    <t>To be completed as variations are issued. No items at time of tender.</t>
  </si>
  <si>
    <t xml:space="preserve"> TOTAL OF BILL NO. 10 (OMISSIONS)   (CARRIED OVER TO THE GENERAL SUMMARY)</t>
  </si>
  <si>
    <t>DHARUMAVANTHA HOSPITAL 18TH FLOOR  –  RENOVATION (Proposed Respiratory medicine)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</si>
</sst>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25" x14ac:knownFonts="1">
    <font>
      <sz val="11"/>
      <color theme="1"/>
      <name val="Calibri"/>
      <family val="2"/>
      <charset val="1"/>
    </font>
    <font>
      <sz val="10"/>
      <name val="Arial"/>
    </font>
    <font>
      <sz val="10"/>
      <color rgb="FF1A1A1A"/>
      <name val="Arial"/>
      <charset val="1"/>
    </font>
    <font>
      <b/>
      <sz val="11"/>
      <color rgb="FF1A1A1A"/>
      <name val="Arial"/>
      <charset val="1"/>
    </font>
    <font>
      <b/>
      <sz val="10"/>
      <color rgb="FF1A1A1A"/>
      <name val="Arial"/>
      <charset val="1"/>
    </font>
    <font>
      <b/>
      <sz val="9"/>
      <color rgb="FF1A1A1A"/>
      <name val="Arial"/>
      <charset val="1"/>
    </font>
    <font>
      <sz val="9"/>
      <color rgb="FF1A1A1A"/>
      <name val="Arial"/>
      <charset val="1"/>
    </font>
    <font>
      <b/>
      <u/>
      <sz val="16"/>
      <name val="Times New Roman"/>
      <family val="1"/>
    </font>
    <font>
      <b/>
      <sz val="13"/>
      <color theme="1"/>
      <name val="Arial"/>
      <family val="2"/>
    </font>
    <font>
      <b/>
      <sz val="11"/>
      <color theme="1"/>
      <name val="Arial"/>
      <family val="2"/>
    </font>
    <font>
      <b/>
      <sz val="10"/>
      <color theme="1"/>
      <name val="Arial"/>
      <family val="2"/>
    </font>
    <font>
      <sz val="10"/>
      <color theme="1"/>
      <name val="Arial"/>
      <family val="2"/>
    </font>
    <font>
      <b/>
      <sz val="12"/>
      <color theme="1"/>
      <name val="Arial"/>
      <family val="2"/>
    </font>
    <font>
      <b/>
      <u/>
      <sz val="12"/>
      <name val="Arial"/>
      <family val="2"/>
    </font>
    <font>
      <b/>
      <sz val="9"/>
      <color theme="1"/>
      <name val="Arial"/>
      <family val="2"/>
    </font>
    <font>
      <i/>
      <sz val="9"/>
      <color theme="1"/>
      <name val="Arial"/>
      <family val="2"/>
    </font>
    <font>
      <sz val="9"/>
      <color theme="1"/>
      <name val="Arial"/>
      <family val="2"/>
    </font>
    <font>
      <sz val="11"/>
      <color theme="1"/>
      <name val="Calibri"/>
      <family val="2"/>
      <charset val="1"/>
    </font>
    <font>
      <sz val="10"/>
      <name val="Arial"/>
      <family val="2"/>
    </font>
    <font>
      <sz val="9"/>
      <color rgb="FF1A1A1A"/>
      <name val="Arial"/>
      <family val="2"/>
    </font>
    <font>
      <i/>
      <sz val="9"/>
      <color rgb="FF1A1A1A"/>
      <name val="Arial"/>
      <family val="2"/>
    </font>
    <font>
      <b/>
      <i/>
      <sz val="9"/>
      <color rgb="FF1A1A1A"/>
      <name val="Arial"/>
      <family val="2"/>
    </font>
    <font>
      <u/>
      <sz val="12"/>
      <name val="Arial"/>
      <family val="2"/>
    </font>
    <font>
      <b/>
      <i/>
      <sz val="9"/>
      <name val="Arial"/>
      <family val="2"/>
    </font>
    <font>
      <sz val="8"/>
      <name val="Calibri"/>
      <family val="2"/>
      <charset val="1"/>
    </font>
  </fonts>
  <fills count="7">
    <fill>
      <patternFill patternType="none"/>
    </fill>
    <fill>
      <patternFill patternType="gray125"/>
    </fill>
    <fill>
      <patternFill patternType="solid">
        <fgColor rgb="FFFFFFFF"/>
        <bgColor rgb="FFFFFFCC"/>
      </patternFill>
    </fill>
    <fill>
      <patternFill patternType="solid">
        <fgColor theme="0"/>
        <bgColor rgb="FFC0C0C0"/>
      </patternFill>
    </fill>
    <fill>
      <patternFill patternType="solid">
        <fgColor theme="0"/>
        <bgColor rgb="FFFFFFCC"/>
      </patternFill>
    </fill>
    <fill>
      <patternFill patternType="solid">
        <fgColor theme="0" tint="-0.34998626667073579"/>
        <bgColor rgb="FF666699"/>
      </patternFill>
    </fill>
    <fill>
      <patternFill patternType="solid">
        <fgColor theme="0" tint="-0.249977111117893"/>
        <bgColor rgb="FF666699"/>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style="thin">
        <color auto="1"/>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thin">
        <color auto="1"/>
      </left>
      <right/>
      <top/>
      <bottom/>
      <diagonal/>
    </border>
  </borders>
  <cellStyleXfs count="3">
    <xf numFmtId="0" fontId="0" fillId="0" borderId="0"/>
    <xf numFmtId="0" fontId="1" fillId="0" borderId="0"/>
    <xf numFmtId="164" fontId="17" fillId="0" borderId="0" applyFont="0" applyFill="0" applyBorder="0" applyAlignment="0" applyProtection="0"/>
  </cellStyleXfs>
  <cellXfs count="97">
    <xf numFmtId="0" fontId="0" fillId="0" borderId="0" xfId="0"/>
    <xf numFmtId="0" fontId="2" fillId="3" borderId="1" xfId="0" applyFont="1" applyFill="1" applyBorder="1" applyAlignment="1">
      <alignment horizontal="left" wrapText="1"/>
    </xf>
    <xf numFmtId="0" fontId="2" fillId="4" borderId="1" xfId="0" applyFont="1" applyFill="1" applyBorder="1" applyAlignment="1">
      <alignment horizontal="left" wrapText="1"/>
    </xf>
    <xf numFmtId="0" fontId="1" fillId="0" borderId="0" xfId="1"/>
    <xf numFmtId="0" fontId="1" fillId="0" borderId="3" xfId="1" applyBorder="1"/>
    <xf numFmtId="0" fontId="7" fillId="0" borderId="4" xfId="1" applyFont="1" applyBorder="1" applyAlignment="1">
      <alignment horizontal="center" vertical="center"/>
    </xf>
    <xf numFmtId="17" fontId="7" fillId="0" borderId="4" xfId="1" applyNumberFormat="1" applyFont="1" applyBorder="1" applyAlignment="1">
      <alignment horizontal="center" vertical="center"/>
    </xf>
    <xf numFmtId="0" fontId="1" fillId="0" borderId="5" xfId="1" applyBorder="1"/>
    <xf numFmtId="0" fontId="10" fillId="5" borderId="1" xfId="0" applyFont="1" applyFill="1" applyBorder="1" applyAlignment="1">
      <alignment horizontal="center"/>
    </xf>
    <xf numFmtId="0" fontId="11" fillId="3" borderId="1" xfId="0" applyFont="1" applyFill="1" applyBorder="1" applyAlignment="1">
      <alignment horizontal="left" wrapText="1"/>
    </xf>
    <xf numFmtId="0" fontId="0" fillId="0" borderId="1" xfId="0" applyBorder="1"/>
    <xf numFmtId="0" fontId="2" fillId="4" borderId="7" xfId="0" applyFont="1" applyFill="1" applyBorder="1" applyAlignment="1">
      <alignment horizontal="left" wrapText="1"/>
    </xf>
    <xf numFmtId="0" fontId="0" fillId="0" borderId="8" xfId="0" applyBorder="1"/>
    <xf numFmtId="0" fontId="3" fillId="0" borderId="9" xfId="0" applyFont="1" applyBorder="1" applyAlignment="1">
      <alignment horizontal="right"/>
    </xf>
    <xf numFmtId="4" fontId="3" fillId="0" borderId="10" xfId="0" applyNumberFormat="1" applyFont="1" applyBorder="1"/>
    <xf numFmtId="0" fontId="0" fillId="2" borderId="8" xfId="0" applyFill="1" applyBorder="1"/>
    <xf numFmtId="0" fontId="4" fillId="2" borderId="9" xfId="0" applyFont="1" applyFill="1" applyBorder="1" applyAlignment="1">
      <alignment horizontal="right"/>
    </xf>
    <xf numFmtId="4" fontId="4" fillId="2" borderId="10" xfId="0" applyNumberFormat="1" applyFont="1" applyFill="1" applyBorder="1"/>
    <xf numFmtId="0" fontId="0" fillId="6" borderId="8" xfId="0" applyFill="1" applyBorder="1"/>
    <xf numFmtId="0" fontId="12" fillId="6" borderId="9" xfId="0" applyFont="1" applyFill="1" applyBorder="1" applyAlignment="1">
      <alignment horizontal="right"/>
    </xf>
    <xf numFmtId="4" fontId="12" fillId="6" borderId="10" xfId="0" applyNumberFormat="1" applyFont="1" applyFill="1" applyBorder="1"/>
    <xf numFmtId="0" fontId="14" fillId="6" borderId="1" xfId="0" applyFont="1" applyFill="1" applyBorder="1" applyAlignment="1">
      <alignment horizontal="center" vertical="center"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4" fontId="6" fillId="0" borderId="1" xfId="0" applyNumberFormat="1" applyFont="1" applyBorder="1" applyAlignment="1">
      <alignment horizontal="center" vertical="top" wrapText="1"/>
    </xf>
    <xf numFmtId="0" fontId="10" fillId="0" borderId="1" xfId="0" applyFont="1" applyBorder="1" applyAlignment="1">
      <alignment horizontal="left" wrapText="1"/>
    </xf>
    <xf numFmtId="4" fontId="10" fillId="0" borderId="1" xfId="0" applyNumberFormat="1" applyFont="1" applyBorder="1"/>
    <xf numFmtId="4" fontId="10" fillId="0" borderId="6" xfId="0" applyNumberFormat="1" applyFont="1" applyBorder="1"/>
    <xf numFmtId="0" fontId="6" fillId="0" borderId="7" xfId="0" applyFont="1" applyBorder="1" applyAlignment="1">
      <alignment horizontal="center" vertical="top" wrapText="1"/>
    </xf>
    <xf numFmtId="0" fontId="6" fillId="0" borderId="7" xfId="0" applyFont="1" applyBorder="1" applyAlignment="1">
      <alignment horizontal="left" vertical="top" wrapText="1"/>
    </xf>
    <xf numFmtId="4" fontId="6" fillId="0" borderId="7" xfId="0" applyNumberFormat="1" applyFont="1" applyBorder="1" applyAlignment="1">
      <alignment horizontal="center" vertical="top" wrapText="1"/>
    </xf>
    <xf numFmtId="0" fontId="15" fillId="0" borderId="2" xfId="0" applyFont="1" applyBorder="1" applyAlignment="1">
      <alignment horizontal="left" wrapText="1"/>
    </xf>
    <xf numFmtId="0" fontId="16" fillId="0" borderId="1" xfId="0" applyFont="1" applyBorder="1" applyAlignment="1">
      <alignment horizontal="center" vertical="top" wrapText="1"/>
    </xf>
    <xf numFmtId="0" fontId="16" fillId="0" borderId="1" xfId="0" applyFont="1" applyBorder="1" applyAlignment="1">
      <alignment horizontal="left" vertical="top" wrapText="1"/>
    </xf>
    <xf numFmtId="4" fontId="16" fillId="0" borderId="1" xfId="0" applyNumberFormat="1" applyFont="1" applyBorder="1" applyAlignment="1">
      <alignment horizontal="center" vertical="top" wrapText="1"/>
    </xf>
    <xf numFmtId="0" fontId="16" fillId="0" borderId="7" xfId="0" applyFont="1" applyBorder="1" applyAlignment="1">
      <alignment horizontal="center" vertical="top" wrapText="1"/>
    </xf>
    <xf numFmtId="0" fontId="16" fillId="0" borderId="7" xfId="0" applyFont="1" applyBorder="1" applyAlignment="1">
      <alignment horizontal="left" vertical="top" wrapText="1"/>
    </xf>
    <xf numFmtId="4" fontId="16" fillId="0" borderId="7" xfId="0" applyNumberFormat="1" applyFont="1" applyBorder="1" applyAlignment="1">
      <alignment horizontal="center" vertical="top" wrapText="1"/>
    </xf>
    <xf numFmtId="0" fontId="15" fillId="0" borderId="1" xfId="0" applyFont="1" applyBorder="1" applyAlignment="1">
      <alignment horizontal="left" wrapText="1"/>
    </xf>
    <xf numFmtId="4" fontId="10" fillId="0" borderId="8" xfId="0" applyNumberFormat="1" applyFont="1" applyBorder="1"/>
    <xf numFmtId="0" fontId="10" fillId="0" borderId="2" xfId="0" applyFont="1" applyBorder="1" applyAlignment="1">
      <alignment horizontal="left" wrapText="1"/>
    </xf>
    <xf numFmtId="0" fontId="10" fillId="0" borderId="1" xfId="0" applyFont="1" applyBorder="1" applyAlignment="1">
      <alignment wrapText="1"/>
    </xf>
    <xf numFmtId="0" fontId="0" fillId="0" borderId="20" xfId="0" applyBorder="1"/>
    <xf numFmtId="0" fontId="0" fillId="0" borderId="21" xfId="0" applyBorder="1"/>
    <xf numFmtId="0" fontId="10" fillId="5" borderId="22" xfId="0" applyFont="1" applyFill="1" applyBorder="1" applyAlignment="1">
      <alignment horizontal="center"/>
    </xf>
    <xf numFmtId="0" fontId="10" fillId="5" borderId="23" xfId="0" applyFont="1" applyFill="1" applyBorder="1" applyAlignment="1">
      <alignment horizontal="center"/>
    </xf>
    <xf numFmtId="0" fontId="11" fillId="3" borderId="22" xfId="0" applyFont="1" applyFill="1" applyBorder="1" applyAlignment="1">
      <alignment horizontal="center" wrapText="1"/>
    </xf>
    <xf numFmtId="4" fontId="11" fillId="3" borderId="23" xfId="0" applyNumberFormat="1" applyFont="1" applyFill="1" applyBorder="1" applyAlignment="1">
      <alignment horizontal="center"/>
    </xf>
    <xf numFmtId="0" fontId="2" fillId="4" borderId="22" xfId="0" applyFont="1" applyFill="1" applyBorder="1" applyAlignment="1">
      <alignment horizontal="center" wrapText="1"/>
    </xf>
    <xf numFmtId="4" fontId="2" fillId="4" borderId="23" xfId="0" applyNumberFormat="1" applyFont="1" applyFill="1" applyBorder="1" applyAlignment="1">
      <alignment horizontal="center"/>
    </xf>
    <xf numFmtId="0" fontId="2" fillId="3" borderId="22" xfId="0" applyFont="1" applyFill="1" applyBorder="1" applyAlignment="1">
      <alignment horizontal="center" wrapText="1"/>
    </xf>
    <xf numFmtId="4" fontId="2" fillId="3" borderId="23" xfId="0" applyNumberFormat="1" applyFont="1" applyFill="1" applyBorder="1" applyAlignment="1">
      <alignment horizontal="center"/>
    </xf>
    <xf numFmtId="0" fontId="2" fillId="4" borderId="24" xfId="0" applyFont="1" applyFill="1" applyBorder="1" applyAlignment="1">
      <alignment horizontal="center" wrapText="1"/>
    </xf>
    <xf numFmtId="4" fontId="2" fillId="4" borderId="25" xfId="0" applyNumberFormat="1" applyFont="1" applyFill="1" applyBorder="1" applyAlignment="1">
      <alignment horizontal="center"/>
    </xf>
    <xf numFmtId="0" fontId="5" fillId="0" borderId="1" xfId="0" applyFont="1" applyBorder="1"/>
    <xf numFmtId="0" fontId="13" fillId="0" borderId="1" xfId="0" applyFont="1" applyBorder="1" applyAlignment="1">
      <alignment horizontal="left"/>
    </xf>
    <xf numFmtId="0" fontId="5" fillId="0" borderId="1" xfId="0" applyFont="1" applyBorder="1" applyAlignment="1">
      <alignment horizontal="right"/>
    </xf>
    <xf numFmtId="0" fontId="19" fillId="0" borderId="1" xfId="0" applyFont="1" applyBorder="1"/>
    <xf numFmtId="0" fontId="10" fillId="0" borderId="1" xfId="0" applyFont="1" applyBorder="1" applyAlignment="1">
      <alignment horizontal="right" wrapText="1"/>
    </xf>
    <xf numFmtId="0" fontId="0" fillId="2" borderId="7" xfId="0" applyFill="1" applyBorder="1" applyAlignment="1">
      <alignment horizontal="right"/>
    </xf>
    <xf numFmtId="0" fontId="20" fillId="2" borderId="16" xfId="0" applyFont="1" applyFill="1" applyBorder="1" applyAlignment="1">
      <alignment wrapText="1"/>
    </xf>
    <xf numFmtId="0" fontId="22" fillId="0" borderId="1" xfId="0" applyFont="1" applyBorder="1" applyAlignment="1">
      <alignment horizontal="left"/>
    </xf>
    <xf numFmtId="0" fontId="22" fillId="0" borderId="2" xfId="0" applyFont="1" applyBorder="1" applyAlignment="1">
      <alignment horizontal="left"/>
    </xf>
    <xf numFmtId="0" fontId="10" fillId="0" borderId="2" xfId="0" applyFont="1" applyBorder="1" applyAlignment="1">
      <alignment wrapText="1"/>
    </xf>
    <xf numFmtId="0" fontId="23" fillId="0" borderId="1" xfId="0" applyFont="1" applyBorder="1" applyAlignment="1">
      <alignment horizontal="center" vertical="center"/>
    </xf>
    <xf numFmtId="0" fontId="18" fillId="0" borderId="1" xfId="0" applyFont="1" applyBorder="1" applyAlignment="1">
      <alignment wrapText="1"/>
    </xf>
    <xf numFmtId="0" fontId="14" fillId="0" borderId="1" xfId="0" applyFont="1" applyBorder="1"/>
    <xf numFmtId="0" fontId="15" fillId="0" borderId="2" xfId="0" applyFont="1" applyBorder="1" applyAlignment="1">
      <alignment wrapText="1"/>
    </xf>
    <xf numFmtId="0" fontId="15" fillId="0" borderId="1" xfId="0" applyFont="1" applyBorder="1" applyAlignment="1">
      <alignment wrapText="1"/>
    </xf>
    <xf numFmtId="0" fontId="14" fillId="0" borderId="2" xfId="0" applyFont="1" applyBorder="1"/>
    <xf numFmtId="0" fontId="14" fillId="0" borderId="14" xfId="0" applyFont="1" applyBorder="1"/>
    <xf numFmtId="0" fontId="14" fillId="0" borderId="15" xfId="0" applyFont="1" applyBorder="1"/>
    <xf numFmtId="164" fontId="13" fillId="0" borderId="1" xfId="2" applyFont="1" applyBorder="1" applyAlignment="1">
      <alignment horizontal="left"/>
    </xf>
    <xf numFmtId="0" fontId="1" fillId="0" borderId="1" xfId="0" applyFont="1" applyBorder="1"/>
    <xf numFmtId="0" fontId="13" fillId="0" borderId="26" xfId="0" applyFont="1" applyBorder="1" applyAlignment="1">
      <alignment horizontal="center" wrapText="1"/>
    </xf>
    <xf numFmtId="0" fontId="13" fillId="0" borderId="0" xfId="0" applyFont="1" applyAlignment="1">
      <alignment horizontal="center" wrapText="1"/>
    </xf>
    <xf numFmtId="0" fontId="13" fillId="0" borderId="21" xfId="0" applyFont="1" applyBorder="1" applyAlignment="1">
      <alignment horizontal="center" wrapText="1"/>
    </xf>
    <xf numFmtId="0" fontId="10" fillId="0" borderId="1" xfId="0" applyFont="1" applyBorder="1" applyAlignment="1">
      <alignment horizontal="left" wrapText="1"/>
    </xf>
    <xf numFmtId="0" fontId="14" fillId="0" borderId="1" xfId="0" applyFont="1" applyBorder="1" applyAlignment="1">
      <alignment horizontal="right"/>
    </xf>
    <xf numFmtId="0" fontId="14" fillId="0" borderId="8" xfId="0" applyFont="1" applyBorder="1" applyAlignment="1">
      <alignment horizontal="right"/>
    </xf>
    <xf numFmtId="0" fontId="14" fillId="0" borderId="9" xfId="0" applyFont="1" applyBorder="1" applyAlignment="1">
      <alignment horizontal="right"/>
    </xf>
    <xf numFmtId="0" fontId="14" fillId="0" borderId="10" xfId="0" applyFont="1" applyBorder="1" applyAlignment="1">
      <alignment horizontal="right"/>
    </xf>
    <xf numFmtId="0" fontId="9" fillId="0" borderId="0" xfId="0" applyFont="1" applyAlignment="1">
      <alignment horizontal="center"/>
    </xf>
    <xf numFmtId="0" fontId="13" fillId="0" borderId="11" xfId="0" applyFont="1" applyBorder="1" applyAlignment="1">
      <alignment horizontal="center"/>
    </xf>
    <xf numFmtId="0" fontId="13" fillId="0" borderId="12" xfId="0" applyFont="1" applyBorder="1" applyAlignment="1">
      <alignment horizontal="center"/>
    </xf>
    <xf numFmtId="0" fontId="13" fillId="0" borderId="13" xfId="0" applyFont="1" applyBorder="1" applyAlignment="1">
      <alignment horizontal="center"/>
    </xf>
    <xf numFmtId="0" fontId="15" fillId="0" borderId="2" xfId="0" applyFont="1" applyBorder="1" applyAlignment="1">
      <alignment horizontal="left" wrapText="1"/>
    </xf>
    <xf numFmtId="0" fontId="15" fillId="0" borderId="1" xfId="0" applyFont="1" applyBorder="1" applyAlignment="1">
      <alignment horizontal="left" wrapText="1"/>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9" fillId="0" borderId="20" xfId="0" applyFont="1" applyBorder="1" applyAlignment="1">
      <alignment horizontal="center"/>
    </xf>
    <xf numFmtId="0" fontId="9" fillId="0" borderId="21" xfId="0" applyFont="1" applyBorder="1" applyAlignment="1">
      <alignment horizontal="center"/>
    </xf>
    <xf numFmtId="0" fontId="2" fillId="0" borderId="20" xfId="0" applyFont="1" applyBorder="1" applyAlignment="1">
      <alignment horizontal="center"/>
    </xf>
    <xf numFmtId="0" fontId="2" fillId="0" borderId="0" xfId="0" applyFont="1" applyAlignment="1">
      <alignment horizontal="center"/>
    </xf>
    <xf numFmtId="0" fontId="2" fillId="0" borderId="21" xfId="0" applyFont="1" applyBorder="1" applyAlignment="1">
      <alignment horizontal="center"/>
    </xf>
    <xf numFmtId="0" fontId="3" fillId="0" borderId="0" xfId="0" applyFont="1" applyAlignment="1">
      <alignment horizontal="center"/>
    </xf>
  </cellXfs>
  <cellStyles count="3">
    <cellStyle name="Comma" xfId="2" builtinId="3"/>
    <cellStyle name="Normal" xfId="0" builtinId="0"/>
    <cellStyle name="Normal 2" xfId="1" xr:uid="{738C6CEC-39CD-4DC7-B0D7-83F3E5C7BCB5}"/>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707070"/>
      <rgbColor rgb="FF9999FF"/>
      <rgbColor rgb="FF993366"/>
      <rgbColor rgb="FFFFFFCC"/>
      <rgbColor rgb="FFCCFFFF"/>
      <rgbColor rgb="FF660066"/>
      <rgbColor rgb="FFFF8080"/>
      <rgbColor rgb="FF0066CC"/>
      <rgbColor rgb="FFD4D4D4"/>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1A1A1A"/>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3C97B-3B3B-4C60-8C33-1C66FB0048B3}">
  <dimension ref="B2:E26"/>
  <sheetViews>
    <sheetView tabSelected="1" topLeftCell="B1" zoomScale="130" zoomScaleNormal="130" workbookViewId="0">
      <selection activeCell="D2" sqref="D2"/>
    </sheetView>
  </sheetViews>
  <sheetFormatPr defaultColWidth="9.140625" defaultRowHeight="12.75" x14ac:dyDescent="0.2"/>
  <cols>
    <col min="1" max="1" width="2.42578125" style="3" customWidth="1"/>
    <col min="2" max="2" width="74.28515625" style="3" customWidth="1"/>
    <col min="3" max="16384" width="9.140625" style="3"/>
  </cols>
  <sheetData>
    <row r="2" spans="2:5" ht="129" customHeight="1" thickBot="1" x14ac:dyDescent="0.25">
      <c r="E2" s="3" t="s">
        <v>0</v>
      </c>
    </row>
    <row r="3" spans="2:5" x14ac:dyDescent="0.2">
      <c r="B3" s="4"/>
    </row>
    <row r="4" spans="2:5" ht="20.25" x14ac:dyDescent="0.2">
      <c r="B4" s="5" t="str">
        <f>Summary!A1</f>
        <v>DHARUMAVANTHA HOSPITAL 18TH FLOOR</v>
      </c>
    </row>
    <row r="5" spans="2:5" ht="20.25" x14ac:dyDescent="0.2">
      <c r="B5" s="5" t="s">
        <v>1</v>
      </c>
    </row>
    <row r="6" spans="2:5" ht="6" customHeight="1" x14ac:dyDescent="0.2">
      <c r="B6" s="5"/>
    </row>
    <row r="7" spans="2:5" ht="20.25" x14ac:dyDescent="0.2">
      <c r="B7" s="6">
        <v>46169</v>
      </c>
    </row>
    <row r="8" spans="2:5" ht="13.5" thickBot="1" x14ac:dyDescent="0.25">
      <c r="B8" s="7"/>
    </row>
    <row r="26" spans="2:2" x14ac:dyDescent="0.2">
      <c r="B26" s="3" t="s">
        <v>0</v>
      </c>
    </row>
  </sheetData>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9"/>
  <sheetViews>
    <sheetView zoomScaleNormal="100" workbookViewId="0">
      <selection activeCell="H15" sqref="H15"/>
    </sheetView>
  </sheetViews>
  <sheetFormatPr defaultColWidth="8.7109375" defaultRowHeight="15" x14ac:dyDescent="0.25"/>
  <cols>
    <col min="1" max="1" width="8" customWidth="1"/>
    <col min="2" max="2" width="72" customWidth="1"/>
    <col min="3" max="3" width="22" customWidth="1"/>
  </cols>
  <sheetData>
    <row r="1" spans="1:3" ht="27.75" customHeight="1" x14ac:dyDescent="0.25">
      <c r="A1" s="88" t="s">
        <v>2</v>
      </c>
      <c r="B1" s="89"/>
      <c r="C1" s="90"/>
    </row>
    <row r="2" spans="1:3" ht="19.5" customHeight="1" x14ac:dyDescent="0.25">
      <c r="A2" s="91" t="s">
        <v>3</v>
      </c>
      <c r="B2" s="82"/>
      <c r="C2" s="92"/>
    </row>
    <row r="3" spans="1:3" ht="15.75" customHeight="1" x14ac:dyDescent="0.25">
      <c r="A3" s="93"/>
      <c r="B3" s="94"/>
      <c r="C3" s="95"/>
    </row>
    <row r="4" spans="1:3" ht="7.5" customHeight="1" x14ac:dyDescent="0.25">
      <c r="A4" s="42"/>
      <c r="C4" s="43"/>
    </row>
    <row r="5" spans="1:3" ht="18" customHeight="1" x14ac:dyDescent="0.25">
      <c r="A5" s="44" t="s">
        <v>4</v>
      </c>
      <c r="B5" s="8" t="s">
        <v>5</v>
      </c>
      <c r="C5" s="45" t="s">
        <v>6</v>
      </c>
    </row>
    <row r="6" spans="1:3" ht="23.25" customHeight="1" x14ac:dyDescent="0.25">
      <c r="A6" s="46" t="s">
        <v>7</v>
      </c>
      <c r="B6" s="9" t="s">
        <v>8</v>
      </c>
      <c r="C6" s="47">
        <f>BOQ!G24</f>
        <v>0</v>
      </c>
    </row>
    <row r="7" spans="1:3" ht="19.5" customHeight="1" x14ac:dyDescent="0.25">
      <c r="A7" s="48" t="s">
        <v>9</v>
      </c>
      <c r="B7" s="2" t="s">
        <v>10</v>
      </c>
      <c r="C7" s="49">
        <f>BOQ!G35</f>
        <v>0</v>
      </c>
    </row>
    <row r="8" spans="1:3" ht="19.5" customHeight="1" x14ac:dyDescent="0.25">
      <c r="A8" s="50" t="s">
        <v>11</v>
      </c>
      <c r="B8" s="1" t="s">
        <v>12</v>
      </c>
      <c r="C8" s="51">
        <f>BOQ!G46</f>
        <v>0</v>
      </c>
    </row>
    <row r="9" spans="1:3" ht="20.25" customHeight="1" x14ac:dyDescent="0.25">
      <c r="A9" s="48" t="s">
        <v>13</v>
      </c>
      <c r="B9" s="2" t="s">
        <v>14</v>
      </c>
      <c r="C9" s="49">
        <f>BOQ!G57</f>
        <v>0</v>
      </c>
    </row>
    <row r="10" spans="1:3" ht="15.75" customHeight="1" x14ac:dyDescent="0.25">
      <c r="A10" s="50" t="s">
        <v>15</v>
      </c>
      <c r="B10" s="1" t="s">
        <v>16</v>
      </c>
      <c r="C10" s="51">
        <f>BOQ!G65</f>
        <v>0</v>
      </c>
    </row>
    <row r="11" spans="1:3" ht="19.5" customHeight="1" x14ac:dyDescent="0.25">
      <c r="A11" s="48" t="s">
        <v>17</v>
      </c>
      <c r="B11" s="2" t="s">
        <v>18</v>
      </c>
      <c r="C11" s="49">
        <f>BOQ!G80</f>
        <v>0</v>
      </c>
    </row>
    <row r="12" spans="1:3" ht="15.75" customHeight="1" x14ac:dyDescent="0.25">
      <c r="A12" s="50" t="s">
        <v>19</v>
      </c>
      <c r="B12" s="1" t="s">
        <v>20</v>
      </c>
      <c r="C12" s="51">
        <f>BOQ!G94</f>
        <v>0</v>
      </c>
    </row>
    <row r="13" spans="1:3" ht="15.75" customHeight="1" x14ac:dyDescent="0.25">
      <c r="A13" s="48" t="s">
        <v>21</v>
      </c>
      <c r="B13" s="2" t="s">
        <v>22</v>
      </c>
      <c r="C13" s="49">
        <f>BOQ!G103</f>
        <v>0</v>
      </c>
    </row>
    <row r="14" spans="1:3" ht="15.75" customHeight="1" x14ac:dyDescent="0.25">
      <c r="A14" s="50" t="s">
        <v>23</v>
      </c>
      <c r="B14" s="1" t="s">
        <v>24</v>
      </c>
      <c r="C14" s="51">
        <f>BOQ!G134</f>
        <v>0</v>
      </c>
    </row>
    <row r="15" spans="1:3" ht="15.75" customHeight="1" thickBot="1" x14ac:dyDescent="0.3">
      <c r="A15" s="52" t="s">
        <v>25</v>
      </c>
      <c r="B15" s="11" t="s">
        <v>26</v>
      </c>
      <c r="C15" s="53">
        <f>BOQ!G147</f>
        <v>0</v>
      </c>
    </row>
    <row r="16" spans="1:3" ht="19.5" customHeight="1" thickBot="1" x14ac:dyDescent="0.3">
      <c r="A16" s="12"/>
      <c r="B16" s="13" t="s">
        <v>27</v>
      </c>
      <c r="C16" s="14">
        <f>SUM(C6:C15)</f>
        <v>0</v>
      </c>
    </row>
    <row r="17" spans="1:3" ht="18" customHeight="1" thickBot="1" x14ac:dyDescent="0.3">
      <c r="A17" s="15"/>
      <c r="B17" s="16" t="s">
        <v>28</v>
      </c>
      <c r="C17" s="17">
        <f>C16*0.08</f>
        <v>0</v>
      </c>
    </row>
    <row r="18" spans="1:3" ht="21.75" customHeight="1" thickBot="1" x14ac:dyDescent="0.3">
      <c r="A18" s="18"/>
      <c r="B18" s="19" t="s">
        <v>29</v>
      </c>
      <c r="C18" s="20">
        <f>C16+C17</f>
        <v>0</v>
      </c>
    </row>
    <row r="19" spans="1:3" x14ac:dyDescent="0.25">
      <c r="A19" s="96"/>
      <c r="B19" s="96"/>
      <c r="C19" s="96"/>
    </row>
  </sheetData>
  <mergeCells count="4">
    <mergeCell ref="A1:C1"/>
    <mergeCell ref="A2:C2"/>
    <mergeCell ref="A3:C3"/>
    <mergeCell ref="A19:C19"/>
  </mergeCells>
  <pageMargins left="0.75" right="0.75" top="1" bottom="1" header="0.511811023622047" footer="0.511811023622047"/>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47"/>
  <sheetViews>
    <sheetView zoomScaleNormal="100" workbookViewId="0">
      <pane ySplit="2" topLeftCell="A3" activePane="bottomLeft" state="frozen"/>
      <selection pane="bottomLeft" activeCell="K37" sqref="K37"/>
    </sheetView>
  </sheetViews>
  <sheetFormatPr defaultColWidth="8.7109375" defaultRowHeight="15" x14ac:dyDescent="0.25"/>
  <cols>
    <col min="1" max="1" width="8" customWidth="1"/>
    <col min="2" max="2" width="62" customWidth="1"/>
    <col min="3" max="3" width="10" customWidth="1"/>
    <col min="4" max="4" width="8" customWidth="1"/>
    <col min="5" max="6" width="15" customWidth="1"/>
    <col min="7" max="7" width="17" customWidth="1"/>
  </cols>
  <sheetData>
    <row r="1" spans="1:7" ht="24" customHeight="1" thickBot="1" x14ac:dyDescent="0.3">
      <c r="A1" s="83" t="s">
        <v>208</v>
      </c>
      <c r="B1" s="84"/>
      <c r="C1" s="84"/>
      <c r="D1" s="84"/>
      <c r="E1" s="84"/>
      <c r="F1" s="84"/>
      <c r="G1" s="85"/>
    </row>
    <row r="2" spans="1:7" ht="27.75" customHeight="1" x14ac:dyDescent="0.25">
      <c r="A2" s="21" t="s">
        <v>30</v>
      </c>
      <c r="B2" s="21" t="s">
        <v>31</v>
      </c>
      <c r="C2" s="21" t="s">
        <v>32</v>
      </c>
      <c r="D2" s="21" t="s">
        <v>33</v>
      </c>
      <c r="E2" s="21" t="s">
        <v>34</v>
      </c>
      <c r="F2" s="21" t="s">
        <v>35</v>
      </c>
      <c r="G2" s="21" t="s">
        <v>36</v>
      </c>
    </row>
    <row r="3" spans="1:7" ht="33" customHeight="1" x14ac:dyDescent="0.25">
      <c r="A3" s="41"/>
      <c r="B3" s="55" t="s">
        <v>37</v>
      </c>
      <c r="C3" s="41"/>
      <c r="D3" s="41"/>
      <c r="E3" s="41"/>
      <c r="F3" s="41"/>
      <c r="G3" s="41"/>
    </row>
    <row r="4" spans="1:7" ht="18.75" customHeight="1" x14ac:dyDescent="0.25">
      <c r="A4" s="58">
        <v>1</v>
      </c>
      <c r="B4" s="55" t="s">
        <v>38</v>
      </c>
      <c r="C4" s="41"/>
      <c r="D4" s="41"/>
      <c r="E4" s="41"/>
      <c r="F4" s="41"/>
      <c r="G4" s="41"/>
    </row>
    <row r="5" spans="1:7" x14ac:dyDescent="0.25">
      <c r="A5" s="56">
        <v>1.1000000000000001</v>
      </c>
      <c r="B5" s="54" t="s">
        <v>39</v>
      </c>
      <c r="C5" s="54"/>
      <c r="D5" s="54"/>
      <c r="E5" s="54"/>
      <c r="F5" s="54"/>
      <c r="G5" s="54"/>
    </row>
    <row r="6" spans="1:7" x14ac:dyDescent="0.25">
      <c r="A6" s="56" t="s">
        <v>40</v>
      </c>
      <c r="B6" s="57" t="s">
        <v>41</v>
      </c>
      <c r="C6" s="54"/>
      <c r="D6" s="54"/>
      <c r="E6" s="54"/>
      <c r="F6" s="54"/>
      <c r="G6" s="54"/>
    </row>
    <row r="7" spans="1:7" x14ac:dyDescent="0.25">
      <c r="A7" s="56"/>
      <c r="B7" s="57" t="s">
        <v>42</v>
      </c>
      <c r="C7" s="54"/>
      <c r="D7" s="54"/>
      <c r="E7" s="54"/>
      <c r="F7" s="54"/>
      <c r="G7" s="54"/>
    </row>
    <row r="8" spans="1:7" x14ac:dyDescent="0.25">
      <c r="A8" s="56"/>
      <c r="B8" s="57" t="s">
        <v>43</v>
      </c>
      <c r="C8" s="54"/>
      <c r="D8" s="54"/>
      <c r="E8" s="54"/>
      <c r="F8" s="54"/>
      <c r="G8" s="54"/>
    </row>
    <row r="9" spans="1:7" x14ac:dyDescent="0.25">
      <c r="A9" s="56"/>
      <c r="B9" s="57" t="s">
        <v>44</v>
      </c>
      <c r="C9" s="54"/>
      <c r="D9" s="54"/>
      <c r="E9" s="54"/>
      <c r="F9" s="54"/>
      <c r="G9" s="54"/>
    </row>
    <row r="10" spans="1:7" x14ac:dyDescent="0.25">
      <c r="A10" s="56"/>
      <c r="B10" s="57" t="s">
        <v>45</v>
      </c>
      <c r="C10" s="54"/>
      <c r="D10" s="54"/>
      <c r="E10" s="54"/>
      <c r="F10" s="54"/>
      <c r="G10" s="54"/>
    </row>
    <row r="11" spans="1:7" x14ac:dyDescent="0.25">
      <c r="A11" s="56"/>
      <c r="B11" s="57" t="s">
        <v>46</v>
      </c>
      <c r="C11" s="54"/>
      <c r="D11" s="54"/>
      <c r="E11" s="54"/>
      <c r="F11" s="54"/>
      <c r="G11" s="54"/>
    </row>
    <row r="12" spans="1:7" x14ac:dyDescent="0.25">
      <c r="A12" s="56"/>
      <c r="B12" s="57" t="s">
        <v>47</v>
      </c>
      <c r="C12" s="54"/>
      <c r="D12" s="54"/>
      <c r="E12" s="54"/>
      <c r="F12" s="54"/>
      <c r="G12" s="54"/>
    </row>
    <row r="13" spans="1:7" x14ac:dyDescent="0.25">
      <c r="A13" s="56"/>
      <c r="B13" s="57" t="s">
        <v>48</v>
      </c>
      <c r="C13" s="54"/>
      <c r="D13" s="54"/>
      <c r="E13" s="54"/>
      <c r="F13" s="54"/>
      <c r="G13" s="54"/>
    </row>
    <row r="14" spans="1:7" x14ac:dyDescent="0.25">
      <c r="A14" s="56"/>
      <c r="B14" s="57" t="s">
        <v>49</v>
      </c>
      <c r="C14" s="54"/>
      <c r="D14" s="54"/>
      <c r="E14" s="54"/>
      <c r="F14" s="54"/>
      <c r="G14" s="54"/>
    </row>
    <row r="15" spans="1:7" x14ac:dyDescent="0.25">
      <c r="A15" s="56"/>
      <c r="B15" s="57" t="s">
        <v>50</v>
      </c>
      <c r="C15" s="54"/>
      <c r="D15" s="54"/>
      <c r="E15" s="54"/>
      <c r="F15" s="54"/>
      <c r="G15" s="54"/>
    </row>
    <row r="16" spans="1:7" x14ac:dyDescent="0.25">
      <c r="A16" s="56"/>
      <c r="B16" s="57" t="s">
        <v>51</v>
      </c>
      <c r="C16" s="54"/>
      <c r="D16" s="54"/>
      <c r="E16" s="54"/>
      <c r="F16" s="54"/>
      <c r="G16" s="54"/>
    </row>
    <row r="17" spans="1:7" x14ac:dyDescent="0.25">
      <c r="A17" s="56"/>
      <c r="B17" s="57" t="s">
        <v>52</v>
      </c>
      <c r="C17" s="54"/>
      <c r="D17" s="54"/>
      <c r="E17" s="54"/>
      <c r="F17" s="54"/>
      <c r="G17" s="54"/>
    </row>
    <row r="18" spans="1:7" x14ac:dyDescent="0.25">
      <c r="A18" s="56"/>
      <c r="B18" s="57"/>
      <c r="C18" s="54"/>
      <c r="D18" s="54"/>
      <c r="E18" s="54"/>
      <c r="F18" s="54"/>
      <c r="G18" s="54"/>
    </row>
    <row r="19" spans="1:7" x14ac:dyDescent="0.25">
      <c r="A19" s="56">
        <v>1.2</v>
      </c>
      <c r="B19" s="54" t="s">
        <v>53</v>
      </c>
      <c r="C19" s="54"/>
      <c r="D19" s="54"/>
      <c r="E19" s="54"/>
      <c r="F19" s="54"/>
      <c r="G19" s="54"/>
    </row>
    <row r="20" spans="1:7" ht="30" customHeight="1" x14ac:dyDescent="0.25">
      <c r="A20" s="56" t="s">
        <v>54</v>
      </c>
      <c r="B20" s="23" t="s">
        <v>55</v>
      </c>
      <c r="C20" s="22" t="s">
        <v>56</v>
      </c>
      <c r="D20" s="22">
        <v>1</v>
      </c>
      <c r="E20" s="24"/>
      <c r="F20" s="24"/>
      <c r="G20" s="24">
        <f>D20*(E20+F20)</f>
        <v>0</v>
      </c>
    </row>
    <row r="21" spans="1:7" x14ac:dyDescent="0.25">
      <c r="A21" s="56">
        <v>1.3</v>
      </c>
      <c r="B21" s="54" t="s">
        <v>57</v>
      </c>
      <c r="C21" s="54"/>
      <c r="D21" s="54"/>
      <c r="E21" s="54"/>
      <c r="F21" s="54"/>
      <c r="G21" s="54"/>
    </row>
    <row r="22" spans="1:7" ht="30" customHeight="1" x14ac:dyDescent="0.25">
      <c r="A22" s="56" t="s">
        <v>58</v>
      </c>
      <c r="B22" s="23" t="s">
        <v>59</v>
      </c>
      <c r="C22" s="22" t="s">
        <v>56</v>
      </c>
      <c r="D22" s="22">
        <v>1</v>
      </c>
      <c r="E22" s="24"/>
      <c r="F22" s="24"/>
      <c r="G22" s="24">
        <f>D22*(E22+F22)</f>
        <v>0</v>
      </c>
    </row>
    <row r="23" spans="1:7" ht="117.75" customHeight="1" thickBot="1" x14ac:dyDescent="0.3">
      <c r="A23" s="59"/>
      <c r="B23" s="60" t="s">
        <v>60</v>
      </c>
      <c r="C23" s="22"/>
      <c r="D23" s="22"/>
      <c r="E23" s="24"/>
      <c r="F23" s="24"/>
      <c r="G23" s="24"/>
    </row>
    <row r="24" spans="1:7" ht="32.25" customHeight="1" thickBot="1" x14ac:dyDescent="0.3">
      <c r="A24" s="55" t="s">
        <v>61</v>
      </c>
      <c r="B24" s="55"/>
      <c r="C24" s="55"/>
      <c r="D24" s="55"/>
      <c r="E24" s="55"/>
      <c r="F24" s="55"/>
      <c r="G24" s="27">
        <f>G20+G22</f>
        <v>0</v>
      </c>
    </row>
    <row r="25" spans="1:7" x14ac:dyDescent="0.25">
      <c r="A25" s="82" t="s">
        <v>62</v>
      </c>
      <c r="B25" s="82"/>
      <c r="C25" s="82"/>
      <c r="D25" s="82"/>
      <c r="E25" s="82"/>
      <c r="F25" s="82"/>
      <c r="G25" s="82"/>
    </row>
    <row r="26" spans="1:7" ht="24" x14ac:dyDescent="0.25">
      <c r="A26" s="21" t="s">
        <v>30</v>
      </c>
      <c r="B26" s="21" t="s">
        <v>31</v>
      </c>
      <c r="C26" s="21" t="s">
        <v>32</v>
      </c>
      <c r="D26" s="21" t="s">
        <v>33</v>
      </c>
      <c r="E26" s="21" t="s">
        <v>34</v>
      </c>
      <c r="F26" s="21" t="s">
        <v>35</v>
      </c>
      <c r="G26" s="21" t="s">
        <v>36</v>
      </c>
    </row>
    <row r="27" spans="1:7" ht="33" customHeight="1" x14ac:dyDescent="0.25">
      <c r="A27" s="41"/>
      <c r="B27" s="55" t="s">
        <v>63</v>
      </c>
      <c r="C27" s="41"/>
      <c r="D27" s="41"/>
      <c r="E27" s="41"/>
      <c r="F27" s="41"/>
      <c r="G27" s="41"/>
    </row>
    <row r="28" spans="1:7" ht="33" customHeight="1" x14ac:dyDescent="0.25">
      <c r="A28" s="58">
        <v>2</v>
      </c>
      <c r="B28" s="55" t="s">
        <v>64</v>
      </c>
      <c r="C28" s="41"/>
      <c r="D28" s="41"/>
      <c r="E28" s="41"/>
      <c r="F28" s="41"/>
      <c r="G28" s="41"/>
    </row>
    <row r="29" spans="1:7" ht="33" customHeight="1" x14ac:dyDescent="0.25">
      <c r="A29" s="41">
        <v>2.1</v>
      </c>
      <c r="B29" s="61" t="s">
        <v>65</v>
      </c>
      <c r="C29" s="41"/>
      <c r="D29" s="41"/>
      <c r="E29" s="41"/>
      <c r="F29" s="41"/>
      <c r="G29" s="41"/>
    </row>
    <row r="30" spans="1:7" ht="48" customHeight="1" x14ac:dyDescent="0.25">
      <c r="A30" s="64" t="s">
        <v>66</v>
      </c>
      <c r="B30" s="65" t="s">
        <v>67</v>
      </c>
      <c r="C30" s="63"/>
      <c r="D30" s="63"/>
      <c r="E30" s="63"/>
      <c r="F30" s="63"/>
      <c r="G30" s="41"/>
    </row>
    <row r="31" spans="1:7" ht="60" customHeight="1" x14ac:dyDescent="0.25">
      <c r="A31" s="64" t="s">
        <v>68</v>
      </c>
      <c r="B31" s="65" t="s">
        <v>69</v>
      </c>
      <c r="C31" s="63"/>
      <c r="D31" s="63"/>
      <c r="E31" s="63"/>
      <c r="F31" s="63"/>
      <c r="G31" s="41"/>
    </row>
    <row r="32" spans="1:7" ht="22.5" customHeight="1" x14ac:dyDescent="0.25">
      <c r="A32" s="41"/>
      <c r="B32" s="62"/>
      <c r="C32" s="63"/>
      <c r="D32" s="63"/>
      <c r="E32" s="63"/>
      <c r="F32" s="63"/>
      <c r="G32" s="41"/>
    </row>
    <row r="33" spans="1:7" x14ac:dyDescent="0.25">
      <c r="A33" s="54">
        <v>2.2000000000000002</v>
      </c>
      <c r="B33" s="54" t="s">
        <v>70</v>
      </c>
      <c r="C33" s="54"/>
      <c r="D33" s="54"/>
      <c r="E33" s="54"/>
      <c r="F33" s="54"/>
      <c r="G33" s="54"/>
    </row>
    <row r="34" spans="1:7" ht="36.6" customHeight="1" thickBot="1" x14ac:dyDescent="0.3">
      <c r="A34" s="28" t="s">
        <v>71</v>
      </c>
      <c r="B34" s="29" t="s">
        <v>72</v>
      </c>
      <c r="C34" s="28" t="s">
        <v>56</v>
      </c>
      <c r="D34" s="28">
        <v>1</v>
      </c>
      <c r="E34" s="30"/>
      <c r="F34" s="30"/>
      <c r="G34" s="30">
        <f>D34*(E34+F34)</f>
        <v>0</v>
      </c>
    </row>
    <row r="35" spans="1:7" ht="30" customHeight="1" thickBot="1" x14ac:dyDescent="0.3">
      <c r="A35" s="55" t="s">
        <v>73</v>
      </c>
      <c r="B35" s="55"/>
      <c r="C35" s="55"/>
      <c r="D35" s="55"/>
      <c r="E35" s="55"/>
      <c r="F35" s="55"/>
      <c r="G35" s="27">
        <f>G34</f>
        <v>0</v>
      </c>
    </row>
    <row r="36" spans="1:7" ht="24" x14ac:dyDescent="0.25">
      <c r="A36" s="21" t="s">
        <v>30</v>
      </c>
      <c r="B36" s="21" t="s">
        <v>31</v>
      </c>
      <c r="C36" s="21" t="s">
        <v>32</v>
      </c>
      <c r="D36" s="21" t="s">
        <v>33</v>
      </c>
      <c r="E36" s="21" t="s">
        <v>34</v>
      </c>
      <c r="F36" s="21" t="s">
        <v>35</v>
      </c>
      <c r="G36" s="21" t="s">
        <v>36</v>
      </c>
    </row>
    <row r="37" spans="1:7" ht="15" customHeight="1" x14ac:dyDescent="0.25">
      <c r="A37" s="41" t="s">
        <v>0</v>
      </c>
      <c r="B37" s="41" t="s">
        <v>74</v>
      </c>
      <c r="C37" s="41"/>
      <c r="D37" s="41"/>
      <c r="E37" s="41"/>
      <c r="F37" s="41"/>
      <c r="G37" s="41"/>
    </row>
    <row r="38" spans="1:7" ht="15" customHeight="1" x14ac:dyDescent="0.25">
      <c r="A38" s="41">
        <v>3</v>
      </c>
      <c r="B38" s="41" t="s">
        <v>75</v>
      </c>
      <c r="C38" s="41"/>
      <c r="D38" s="41"/>
      <c r="E38" s="41"/>
      <c r="F38" s="41"/>
      <c r="G38" s="41"/>
    </row>
    <row r="39" spans="1:7" x14ac:dyDescent="0.25">
      <c r="A39" s="66">
        <v>3.1</v>
      </c>
      <c r="B39" s="66" t="s">
        <v>65</v>
      </c>
      <c r="C39" s="66"/>
      <c r="D39" s="66"/>
      <c r="E39" s="66"/>
      <c r="F39" s="66"/>
      <c r="G39" s="66"/>
    </row>
    <row r="40" spans="1:7" ht="93" customHeight="1" x14ac:dyDescent="0.25">
      <c r="A40" s="10"/>
      <c r="B40" s="67" t="s">
        <v>76</v>
      </c>
      <c r="C40" s="67"/>
      <c r="D40" s="67"/>
      <c r="E40" s="67"/>
      <c r="F40" s="67"/>
      <c r="G40" s="68"/>
    </row>
    <row r="41" spans="1:7" x14ac:dyDescent="0.25">
      <c r="A41" s="66">
        <v>3.2</v>
      </c>
      <c r="B41" s="66" t="s">
        <v>77</v>
      </c>
      <c r="C41" s="66"/>
      <c r="D41" s="66"/>
      <c r="E41" s="66"/>
      <c r="F41" s="66"/>
      <c r="G41" s="66"/>
    </row>
    <row r="42" spans="1:7" ht="35.25" customHeight="1" x14ac:dyDescent="0.25">
      <c r="A42" s="10"/>
      <c r="B42" s="86" t="s">
        <v>78</v>
      </c>
      <c r="C42" s="86"/>
      <c r="D42" s="86"/>
      <c r="E42" s="86"/>
      <c r="F42" s="86"/>
      <c r="G42" s="87"/>
    </row>
    <row r="43" spans="1:7" ht="36" x14ac:dyDescent="0.25">
      <c r="A43" s="32" t="s">
        <v>79</v>
      </c>
      <c r="B43" s="33" t="s">
        <v>80</v>
      </c>
      <c r="C43" s="32" t="s">
        <v>81</v>
      </c>
      <c r="D43" s="32">
        <v>4</v>
      </c>
      <c r="E43" s="34"/>
      <c r="F43" s="34"/>
      <c r="G43" s="34">
        <f>D43*(E43+F43)</f>
        <v>0</v>
      </c>
    </row>
    <row r="44" spans="1:7" ht="36" x14ac:dyDescent="0.25">
      <c r="A44" s="32" t="s">
        <v>82</v>
      </c>
      <c r="B44" s="33" t="s">
        <v>83</v>
      </c>
      <c r="C44" s="32" t="s">
        <v>81</v>
      </c>
      <c r="D44" s="32">
        <v>1</v>
      </c>
      <c r="E44" s="34"/>
      <c r="F44" s="34"/>
      <c r="G44" s="34">
        <f>D44*(E44+F44)</f>
        <v>0</v>
      </c>
    </row>
    <row r="45" spans="1:7" ht="30" customHeight="1" thickBot="1" x14ac:dyDescent="0.3">
      <c r="A45" s="35" t="s">
        <v>84</v>
      </c>
      <c r="B45" s="36" t="s">
        <v>85</v>
      </c>
      <c r="C45" s="35" t="s">
        <v>81</v>
      </c>
      <c r="D45" s="35">
        <v>1</v>
      </c>
      <c r="E45" s="37"/>
      <c r="F45" s="37"/>
      <c r="G45" s="37">
        <f>D45*(E45+F45)</f>
        <v>0</v>
      </c>
    </row>
    <row r="46" spans="1:7" ht="27" customHeight="1" thickBot="1" x14ac:dyDescent="0.3">
      <c r="A46" s="55" t="s">
        <v>86</v>
      </c>
      <c r="B46" s="55"/>
      <c r="C46" s="55"/>
      <c r="D46" s="55"/>
      <c r="E46" s="55"/>
      <c r="F46" s="55"/>
      <c r="G46" s="27">
        <f>G43+G44+G45</f>
        <v>0</v>
      </c>
    </row>
    <row r="47" spans="1:7" ht="24" x14ac:dyDescent="0.25">
      <c r="A47" s="21" t="s">
        <v>30</v>
      </c>
      <c r="B47" s="21" t="s">
        <v>31</v>
      </c>
      <c r="C47" s="21" t="s">
        <v>32</v>
      </c>
      <c r="D47" s="21" t="s">
        <v>33</v>
      </c>
      <c r="E47" s="21" t="s">
        <v>34</v>
      </c>
      <c r="F47" s="21" t="s">
        <v>35</v>
      </c>
      <c r="G47" s="21" t="s">
        <v>36</v>
      </c>
    </row>
    <row r="48" spans="1:7" ht="15" customHeight="1" x14ac:dyDescent="0.25">
      <c r="A48" s="41"/>
      <c r="B48" s="41" t="s">
        <v>87</v>
      </c>
      <c r="C48" s="41"/>
      <c r="D48" s="41"/>
      <c r="E48" s="41"/>
      <c r="F48" s="41"/>
      <c r="G48" s="41"/>
    </row>
    <row r="49" spans="1:7" ht="15" customHeight="1" x14ac:dyDescent="0.25">
      <c r="A49" s="41">
        <v>4</v>
      </c>
      <c r="B49" s="41" t="s">
        <v>88</v>
      </c>
      <c r="C49" s="41"/>
      <c r="D49" s="41"/>
      <c r="E49" s="41"/>
      <c r="F49" s="41"/>
      <c r="G49" s="41"/>
    </row>
    <row r="50" spans="1:7" x14ac:dyDescent="0.25">
      <c r="A50" s="69">
        <v>4.0999999999999996</v>
      </c>
      <c r="B50" s="70" t="s">
        <v>89</v>
      </c>
      <c r="C50" s="70"/>
      <c r="D50" s="70"/>
      <c r="E50" s="70"/>
      <c r="F50" s="70"/>
      <c r="G50" s="71"/>
    </row>
    <row r="51" spans="1:7" ht="69.75" customHeight="1" x14ac:dyDescent="0.25">
      <c r="A51" s="10"/>
      <c r="B51" s="67" t="s">
        <v>90</v>
      </c>
      <c r="C51" s="67"/>
      <c r="D51" s="67"/>
      <c r="E51" s="67"/>
      <c r="F51" s="67"/>
      <c r="G51" s="68"/>
    </row>
    <row r="52" spans="1:7" x14ac:dyDescent="0.25">
      <c r="A52" s="66">
        <v>4.2</v>
      </c>
      <c r="B52" s="66" t="s">
        <v>91</v>
      </c>
      <c r="C52" s="66"/>
      <c r="D52" s="66"/>
      <c r="E52" s="66"/>
      <c r="F52" s="66"/>
      <c r="G52" s="66"/>
    </row>
    <row r="53" spans="1:7" ht="33.75" customHeight="1" x14ac:dyDescent="0.25">
      <c r="A53" s="10"/>
      <c r="B53" s="86" t="s">
        <v>92</v>
      </c>
      <c r="C53" s="86"/>
      <c r="D53" s="86"/>
      <c r="E53" s="86"/>
      <c r="F53" s="86"/>
      <c r="G53" s="87"/>
    </row>
    <row r="54" spans="1:7" ht="33.75" customHeight="1" x14ac:dyDescent="0.25">
      <c r="A54" s="32" t="s">
        <v>93</v>
      </c>
      <c r="B54" s="33" t="s">
        <v>94</v>
      </c>
      <c r="C54" s="32" t="s">
        <v>95</v>
      </c>
      <c r="D54" s="32">
        <v>32</v>
      </c>
      <c r="E54" s="34"/>
      <c r="F54" s="34"/>
      <c r="G54" s="34">
        <f>D54*(E54+F54)</f>
        <v>0</v>
      </c>
    </row>
    <row r="55" spans="1:7" x14ac:dyDescent="0.25">
      <c r="A55" s="66">
        <v>4.3</v>
      </c>
      <c r="B55" s="66" t="s">
        <v>96</v>
      </c>
      <c r="C55" s="66"/>
      <c r="D55" s="66"/>
      <c r="E55" s="66"/>
      <c r="F55" s="66"/>
      <c r="G55" s="66"/>
    </row>
    <row r="56" spans="1:7" ht="24.75" thickBot="1" x14ac:dyDescent="0.3">
      <c r="A56" s="35" t="s">
        <v>97</v>
      </c>
      <c r="B56" s="36" t="s">
        <v>98</v>
      </c>
      <c r="C56" s="35" t="s">
        <v>99</v>
      </c>
      <c r="D56" s="35">
        <v>1</v>
      </c>
      <c r="E56" s="37"/>
      <c r="F56" s="37"/>
      <c r="G56" s="37">
        <f>D56*(E56+F56)</f>
        <v>0</v>
      </c>
    </row>
    <row r="57" spans="1:7" ht="29.25" customHeight="1" thickBot="1" x14ac:dyDescent="0.3">
      <c r="A57" s="55" t="s">
        <v>100</v>
      </c>
      <c r="B57" s="55"/>
      <c r="C57" s="55"/>
      <c r="D57" s="55"/>
      <c r="E57" s="55"/>
      <c r="F57" s="55"/>
      <c r="G57" s="27">
        <f>G54+G56</f>
        <v>0</v>
      </c>
    </row>
    <row r="58" spans="1:7" ht="24" x14ac:dyDescent="0.25">
      <c r="A58" s="21" t="s">
        <v>30</v>
      </c>
      <c r="B58" s="21" t="s">
        <v>31</v>
      </c>
      <c r="C58" s="21" t="s">
        <v>32</v>
      </c>
      <c r="D58" s="21" t="s">
        <v>33</v>
      </c>
      <c r="E58" s="21" t="s">
        <v>34</v>
      </c>
      <c r="F58" s="21" t="s">
        <v>35</v>
      </c>
      <c r="G58" s="21" t="s">
        <v>36</v>
      </c>
    </row>
    <row r="59" spans="1:7" ht="15" customHeight="1" x14ac:dyDescent="0.25">
      <c r="A59" s="41" t="s">
        <v>101</v>
      </c>
      <c r="B59" s="41" t="s">
        <v>102</v>
      </c>
      <c r="C59" s="41"/>
      <c r="D59" s="41"/>
      <c r="E59" s="41"/>
      <c r="F59" s="41"/>
      <c r="G59" s="41"/>
    </row>
    <row r="60" spans="1:7" ht="15" customHeight="1" x14ac:dyDescent="0.25">
      <c r="A60" s="41">
        <v>5</v>
      </c>
      <c r="B60" s="41" t="s">
        <v>103</v>
      </c>
      <c r="C60" s="41"/>
      <c r="D60" s="41"/>
      <c r="E60" s="41"/>
      <c r="F60" s="41"/>
      <c r="G60" s="41"/>
    </row>
    <row r="61" spans="1:7" x14ac:dyDescent="0.25">
      <c r="A61" s="66">
        <v>5.0999999999999996</v>
      </c>
      <c r="B61" s="66" t="s">
        <v>104</v>
      </c>
      <c r="C61" s="66"/>
      <c r="D61" s="66"/>
      <c r="E61" s="66"/>
      <c r="F61" s="66"/>
      <c r="G61" s="66"/>
    </row>
    <row r="62" spans="1:7" ht="100.5" customHeight="1" x14ac:dyDescent="0.25">
      <c r="A62" s="10"/>
      <c r="B62" s="67" t="s">
        <v>105</v>
      </c>
      <c r="C62" s="67"/>
      <c r="D62" s="67"/>
      <c r="E62" s="67"/>
      <c r="F62" s="67"/>
      <c r="G62" s="68"/>
    </row>
    <row r="63" spans="1:7" x14ac:dyDescent="0.25">
      <c r="A63" s="66">
        <v>5.2</v>
      </c>
      <c r="B63" s="66" t="s">
        <v>106</v>
      </c>
      <c r="C63" s="66"/>
      <c r="D63" s="66"/>
      <c r="E63" s="66"/>
      <c r="F63" s="66"/>
      <c r="G63" s="66"/>
    </row>
    <row r="64" spans="1:7" ht="15.75" thickBot="1" x14ac:dyDescent="0.3">
      <c r="A64" s="35" t="s">
        <v>107</v>
      </c>
      <c r="B64" s="36" t="s">
        <v>108</v>
      </c>
      <c r="C64" s="35" t="s">
        <v>99</v>
      </c>
      <c r="D64" s="35">
        <v>1</v>
      </c>
      <c r="E64" s="37"/>
      <c r="F64" s="37"/>
      <c r="G64" s="37">
        <f>D64*(E64+F64)</f>
        <v>0</v>
      </c>
    </row>
    <row r="65" spans="1:7" ht="32.25" customHeight="1" thickBot="1" x14ac:dyDescent="0.3">
      <c r="A65" s="55" t="s">
        <v>109</v>
      </c>
      <c r="B65" s="55"/>
      <c r="C65" s="55"/>
      <c r="D65" s="55"/>
      <c r="E65" s="55"/>
      <c r="F65" s="55"/>
      <c r="G65" s="27">
        <f>G64</f>
        <v>0</v>
      </c>
    </row>
    <row r="66" spans="1:7" ht="24" x14ac:dyDescent="0.25">
      <c r="A66" s="21" t="s">
        <v>30</v>
      </c>
      <c r="B66" s="21" t="s">
        <v>31</v>
      </c>
      <c r="C66" s="21" t="s">
        <v>32</v>
      </c>
      <c r="D66" s="21" t="s">
        <v>33</v>
      </c>
      <c r="E66" s="21" t="s">
        <v>34</v>
      </c>
      <c r="F66" s="21" t="s">
        <v>35</v>
      </c>
      <c r="G66" s="21" t="s">
        <v>36</v>
      </c>
    </row>
    <row r="67" spans="1:7" ht="15" customHeight="1" x14ac:dyDescent="0.25">
      <c r="A67" s="41"/>
      <c r="B67" s="41" t="s">
        <v>110</v>
      </c>
      <c r="C67" s="41"/>
      <c r="D67" s="41"/>
      <c r="E67" s="41"/>
      <c r="F67" s="41"/>
      <c r="G67" s="41"/>
    </row>
    <row r="68" spans="1:7" ht="15" customHeight="1" x14ac:dyDescent="0.25">
      <c r="A68" s="41"/>
      <c r="B68" s="41" t="s">
        <v>111</v>
      </c>
      <c r="C68" s="41"/>
      <c r="D68" s="41"/>
      <c r="E68" s="41"/>
      <c r="F68" s="41"/>
      <c r="G68" s="41"/>
    </row>
    <row r="69" spans="1:7" x14ac:dyDescent="0.25">
      <c r="A69" s="66">
        <v>6.1</v>
      </c>
      <c r="B69" s="66" t="s">
        <v>89</v>
      </c>
      <c r="C69" s="66"/>
      <c r="D69" s="66"/>
      <c r="E69" s="66"/>
      <c r="F69" s="66"/>
      <c r="G69" s="66"/>
    </row>
    <row r="70" spans="1:7" ht="98.25" customHeight="1" x14ac:dyDescent="0.25">
      <c r="A70" s="10"/>
      <c r="B70" s="67" t="s">
        <v>112</v>
      </c>
      <c r="C70" s="67"/>
      <c r="D70" s="67"/>
      <c r="E70" s="67"/>
      <c r="F70" s="67"/>
      <c r="G70" s="68"/>
    </row>
    <row r="71" spans="1:7" x14ac:dyDescent="0.25">
      <c r="A71" s="66">
        <v>6.2</v>
      </c>
      <c r="B71" s="66" t="s">
        <v>113</v>
      </c>
      <c r="C71" s="66"/>
      <c r="D71" s="66"/>
      <c r="E71" s="66"/>
      <c r="F71" s="66"/>
      <c r="G71" s="66"/>
    </row>
    <row r="72" spans="1:7" ht="49.5" customHeight="1" x14ac:dyDescent="0.25">
      <c r="A72" s="10"/>
      <c r="B72" s="67" t="s">
        <v>114</v>
      </c>
      <c r="C72" s="67"/>
      <c r="D72" s="67"/>
      <c r="E72" s="67"/>
      <c r="F72" s="67"/>
      <c r="G72" s="68"/>
    </row>
    <row r="73" spans="1:7" ht="36" x14ac:dyDescent="0.25">
      <c r="A73" s="32" t="s">
        <v>115</v>
      </c>
      <c r="B73" s="33" t="s">
        <v>116</v>
      </c>
      <c r="C73" s="32" t="s">
        <v>95</v>
      </c>
      <c r="D73" s="32">
        <v>40</v>
      </c>
      <c r="E73" s="34"/>
      <c r="F73" s="34"/>
      <c r="G73" s="34">
        <f>D73*(E73+F73)</f>
        <v>0</v>
      </c>
    </row>
    <row r="74" spans="1:7" x14ac:dyDescent="0.25">
      <c r="A74" s="66">
        <v>6.3</v>
      </c>
      <c r="B74" s="66" t="s">
        <v>117</v>
      </c>
      <c r="C74" s="66"/>
      <c r="D74" s="66"/>
      <c r="E74" s="66"/>
      <c r="F74" s="66"/>
      <c r="G74" s="66"/>
    </row>
    <row r="75" spans="1:7" x14ac:dyDescent="0.25">
      <c r="A75" s="10"/>
      <c r="B75" s="86" t="s">
        <v>118</v>
      </c>
      <c r="C75" s="86"/>
      <c r="D75" s="86"/>
      <c r="E75" s="86"/>
      <c r="F75" s="86"/>
      <c r="G75" s="87"/>
    </row>
    <row r="76" spans="1:7" ht="24" x14ac:dyDescent="0.25">
      <c r="A76" s="32" t="s">
        <v>119</v>
      </c>
      <c r="B76" s="33" t="s">
        <v>120</v>
      </c>
      <c r="C76" s="32" t="s">
        <v>81</v>
      </c>
      <c r="D76" s="32">
        <v>1</v>
      </c>
      <c r="E76" s="34"/>
      <c r="F76" s="34"/>
      <c r="G76" s="34">
        <f t="shared" ref="G76:G78" si="0">D76*(E76+F76)</f>
        <v>0</v>
      </c>
    </row>
    <row r="77" spans="1:7" ht="36" x14ac:dyDescent="0.25">
      <c r="A77" s="32" t="s">
        <v>121</v>
      </c>
      <c r="B77" s="33" t="s">
        <v>122</v>
      </c>
      <c r="C77" s="32" t="s">
        <v>81</v>
      </c>
      <c r="D77" s="32">
        <v>1</v>
      </c>
      <c r="E77" s="34"/>
      <c r="F77" s="34"/>
      <c r="G77" s="34">
        <f t="shared" si="0"/>
        <v>0</v>
      </c>
    </row>
    <row r="78" spans="1:7" ht="36" x14ac:dyDescent="0.25">
      <c r="A78" s="32" t="s">
        <v>123</v>
      </c>
      <c r="B78" s="33" t="s">
        <v>124</v>
      </c>
      <c r="C78" s="32" t="s">
        <v>81</v>
      </c>
      <c r="D78" s="32">
        <v>3</v>
      </c>
      <c r="E78" s="34"/>
      <c r="F78" s="34"/>
      <c r="G78" s="34">
        <f t="shared" si="0"/>
        <v>0</v>
      </c>
    </row>
    <row r="79" spans="1:7" x14ac:dyDescent="0.25">
      <c r="A79" s="35"/>
      <c r="B79" s="36"/>
      <c r="C79" s="35"/>
      <c r="D79" s="35"/>
      <c r="E79" s="37"/>
      <c r="F79" s="37"/>
      <c r="G79" s="37"/>
    </row>
    <row r="80" spans="1:7" ht="30" customHeight="1" x14ac:dyDescent="0.25">
      <c r="A80" s="74" t="s">
        <v>125</v>
      </c>
      <c r="B80" s="75"/>
      <c r="C80" s="75"/>
      <c r="D80" s="75"/>
      <c r="E80" s="75"/>
      <c r="F80" s="76"/>
      <c r="G80" s="72">
        <f>SUM(G73:G79)</f>
        <v>0</v>
      </c>
    </row>
    <row r="81" spans="1:7" ht="24" x14ac:dyDescent="0.25">
      <c r="A81" s="21" t="s">
        <v>30</v>
      </c>
      <c r="B81" s="21" t="s">
        <v>31</v>
      </c>
      <c r="C81" s="21" t="s">
        <v>32</v>
      </c>
      <c r="D81" s="21" t="s">
        <v>33</v>
      </c>
      <c r="E81" s="21" t="s">
        <v>34</v>
      </c>
      <c r="F81" s="21" t="s">
        <v>35</v>
      </c>
      <c r="G81" s="21" t="s">
        <v>36</v>
      </c>
    </row>
    <row r="82" spans="1:7" ht="15" customHeight="1" x14ac:dyDescent="0.25">
      <c r="A82" s="41"/>
      <c r="B82" s="41" t="s">
        <v>126</v>
      </c>
      <c r="C82" s="41"/>
      <c r="D82" s="41"/>
      <c r="E82" s="41"/>
      <c r="F82" s="41"/>
      <c r="G82" s="41"/>
    </row>
    <row r="83" spans="1:7" ht="15" customHeight="1" x14ac:dyDescent="0.25">
      <c r="A83" s="41"/>
      <c r="B83" s="41" t="s">
        <v>127</v>
      </c>
      <c r="C83" s="41"/>
      <c r="D83" s="41"/>
      <c r="E83" s="41"/>
      <c r="F83" s="41"/>
      <c r="G83" s="41"/>
    </row>
    <row r="84" spans="1:7" x14ac:dyDescent="0.25">
      <c r="A84" s="66">
        <v>7.1</v>
      </c>
      <c r="B84" s="66" t="s">
        <v>104</v>
      </c>
      <c r="C84" s="66"/>
      <c r="D84" s="66"/>
      <c r="E84" s="66"/>
      <c r="F84" s="66"/>
      <c r="G84" s="66"/>
    </row>
    <row r="85" spans="1:7" ht="124.5" customHeight="1" x14ac:dyDescent="0.25">
      <c r="A85" s="10"/>
      <c r="B85" s="67" t="s">
        <v>128</v>
      </c>
      <c r="C85" s="67"/>
      <c r="D85" s="67"/>
      <c r="E85" s="67"/>
      <c r="F85" s="67"/>
      <c r="G85" s="68"/>
    </row>
    <row r="86" spans="1:7" x14ac:dyDescent="0.25">
      <c r="A86" s="66">
        <v>7.2</v>
      </c>
      <c r="B86" s="66" t="s">
        <v>129</v>
      </c>
      <c r="C86" s="66"/>
      <c r="D86" s="66"/>
      <c r="E86" s="66"/>
      <c r="F86" s="66"/>
      <c r="G86" s="66"/>
    </row>
    <row r="87" spans="1:7" ht="24" x14ac:dyDescent="0.25">
      <c r="A87" s="32" t="s">
        <v>130</v>
      </c>
      <c r="B87" s="33" t="s">
        <v>131</v>
      </c>
      <c r="C87" s="32" t="s">
        <v>56</v>
      </c>
      <c r="D87" s="32">
        <v>1</v>
      </c>
      <c r="E87" s="34"/>
      <c r="F87" s="34"/>
      <c r="G87" s="34">
        <f>D87*(E87+F87)</f>
        <v>0</v>
      </c>
    </row>
    <row r="88" spans="1:7" x14ac:dyDescent="0.25">
      <c r="A88" s="66">
        <v>7.3</v>
      </c>
      <c r="B88" s="66" t="s">
        <v>132</v>
      </c>
      <c r="C88" s="66"/>
      <c r="D88" s="66"/>
      <c r="E88" s="66"/>
      <c r="F88" s="66"/>
      <c r="G88" s="66"/>
    </row>
    <row r="89" spans="1:7" ht="24" x14ac:dyDescent="0.25">
      <c r="A89" s="32" t="s">
        <v>133</v>
      </c>
      <c r="B89" s="33" t="s">
        <v>134</v>
      </c>
      <c r="C89" s="32" t="s">
        <v>99</v>
      </c>
      <c r="D89" s="32">
        <v>1</v>
      </c>
      <c r="E89" s="34"/>
      <c r="F89" s="34"/>
      <c r="G89" s="34">
        <f>D89*(E89+F89)</f>
        <v>0</v>
      </c>
    </row>
    <row r="90" spans="1:7" x14ac:dyDescent="0.25">
      <c r="A90" s="66">
        <v>7.4</v>
      </c>
      <c r="B90" s="66" t="s">
        <v>135</v>
      </c>
      <c r="C90" s="66"/>
      <c r="D90" s="66"/>
      <c r="E90" s="66"/>
      <c r="F90" s="66"/>
      <c r="G90" s="66"/>
    </row>
    <row r="91" spans="1:7" ht="24" x14ac:dyDescent="0.25">
      <c r="A91" s="32" t="s">
        <v>136</v>
      </c>
      <c r="B91" s="33" t="s">
        <v>137</v>
      </c>
      <c r="C91" s="32" t="s">
        <v>99</v>
      </c>
      <c r="D91" s="32">
        <v>1</v>
      </c>
      <c r="E91" s="34"/>
      <c r="F91" s="34"/>
      <c r="G91" s="34">
        <f>D91*(E91+F91)</f>
        <v>0</v>
      </c>
    </row>
    <row r="92" spans="1:7" x14ac:dyDescent="0.25">
      <c r="A92" s="66">
        <v>7.5</v>
      </c>
      <c r="B92" s="66" t="s">
        <v>138</v>
      </c>
      <c r="C92" s="66"/>
      <c r="D92" s="66"/>
      <c r="E92" s="66"/>
      <c r="F92" s="66"/>
      <c r="G92" s="66"/>
    </row>
    <row r="93" spans="1:7" ht="24" x14ac:dyDescent="0.25">
      <c r="A93" s="35" t="s">
        <v>139</v>
      </c>
      <c r="B93" s="36" t="s">
        <v>140</v>
      </c>
      <c r="C93" s="35" t="s">
        <v>56</v>
      </c>
      <c r="D93" s="35">
        <v>1</v>
      </c>
      <c r="E93" s="37"/>
      <c r="F93" s="37"/>
      <c r="G93" s="37">
        <f>D93*(E93+F93)</f>
        <v>0</v>
      </c>
    </row>
    <row r="94" spans="1:7" ht="15.75" x14ac:dyDescent="0.25">
      <c r="A94" s="74" t="s">
        <v>141</v>
      </c>
      <c r="B94" s="75"/>
      <c r="C94" s="75"/>
      <c r="D94" s="75"/>
      <c r="E94" s="75"/>
      <c r="F94" s="76"/>
      <c r="G94" s="72">
        <f>G87+G89+G91+G93</f>
        <v>0</v>
      </c>
    </row>
    <row r="95" spans="1:7" ht="24" x14ac:dyDescent="0.25">
      <c r="A95" s="21" t="s">
        <v>30</v>
      </c>
      <c r="B95" s="21" t="s">
        <v>31</v>
      </c>
      <c r="C95" s="21" t="s">
        <v>32</v>
      </c>
      <c r="D95" s="21" t="s">
        <v>33</v>
      </c>
      <c r="E95" s="21" t="s">
        <v>34</v>
      </c>
      <c r="F95" s="21" t="s">
        <v>35</v>
      </c>
      <c r="G95" s="21" t="s">
        <v>36</v>
      </c>
    </row>
    <row r="96" spans="1:7" x14ac:dyDescent="0.25">
      <c r="A96" s="41"/>
      <c r="B96" s="41" t="s">
        <v>142</v>
      </c>
      <c r="C96" s="41"/>
      <c r="D96" s="41"/>
      <c r="E96" s="41"/>
      <c r="F96" s="41"/>
      <c r="G96" s="41"/>
    </row>
    <row r="97" spans="1:7" x14ac:dyDescent="0.25">
      <c r="A97" s="25"/>
      <c r="B97" s="25" t="s">
        <v>143</v>
      </c>
      <c r="C97" s="25"/>
      <c r="D97" s="25"/>
      <c r="E97" s="25"/>
      <c r="F97" s="25"/>
      <c r="G97" s="25"/>
    </row>
    <row r="98" spans="1:7" x14ac:dyDescent="0.25">
      <c r="A98" s="66">
        <v>8.1</v>
      </c>
      <c r="B98" s="66" t="s">
        <v>89</v>
      </c>
      <c r="C98" s="66"/>
      <c r="D98" s="66"/>
      <c r="E98" s="66"/>
      <c r="F98" s="66"/>
      <c r="G98" s="66"/>
    </row>
    <row r="99" spans="1:7" ht="110.25" customHeight="1" x14ac:dyDescent="0.25">
      <c r="A99" s="10"/>
      <c r="B99" s="67" t="s">
        <v>144</v>
      </c>
      <c r="C99" s="67"/>
      <c r="D99" s="67"/>
      <c r="E99" s="67"/>
      <c r="F99" s="67"/>
      <c r="G99" s="68"/>
    </row>
    <row r="100" spans="1:7" ht="12.75" customHeight="1" x14ac:dyDescent="0.25">
      <c r="A100" s="66">
        <v>8.1999999999999993</v>
      </c>
      <c r="B100" s="66" t="s">
        <v>145</v>
      </c>
      <c r="C100" s="66"/>
      <c r="D100" s="66"/>
      <c r="E100" s="66"/>
      <c r="F100" s="66"/>
      <c r="G100" s="66"/>
    </row>
    <row r="101" spans="1:7" x14ac:dyDescent="0.25">
      <c r="A101" s="32" t="s">
        <v>146</v>
      </c>
      <c r="B101" s="33" t="s">
        <v>147</v>
      </c>
      <c r="C101" s="32" t="s">
        <v>56</v>
      </c>
      <c r="D101" s="32">
        <v>1</v>
      </c>
      <c r="E101" s="34"/>
      <c r="F101" s="34"/>
      <c r="G101" s="34">
        <f>D101*(E101+F101)</f>
        <v>0</v>
      </c>
    </row>
    <row r="102" spans="1:7" ht="15.75" thickBot="1" x14ac:dyDescent="0.3">
      <c r="A102" s="35" t="s">
        <v>148</v>
      </c>
      <c r="B102" s="36" t="s">
        <v>149</v>
      </c>
      <c r="C102" s="35" t="s">
        <v>56</v>
      </c>
      <c r="D102" s="35">
        <v>1</v>
      </c>
      <c r="E102" s="37"/>
      <c r="F102" s="37"/>
      <c r="G102" s="37">
        <f>D102*(E102+F102)</f>
        <v>0</v>
      </c>
    </row>
    <row r="103" spans="1:7" ht="15.75" thickBot="1" x14ac:dyDescent="0.3">
      <c r="A103" s="79" t="s">
        <v>150</v>
      </c>
      <c r="B103" s="80"/>
      <c r="C103" s="80"/>
      <c r="D103" s="80"/>
      <c r="E103" s="80"/>
      <c r="F103" s="81"/>
      <c r="G103" s="39">
        <f>G101+G102</f>
        <v>0</v>
      </c>
    </row>
    <row r="104" spans="1:7" x14ac:dyDescent="0.25">
      <c r="A104" s="82" t="s">
        <v>151</v>
      </c>
      <c r="B104" s="82"/>
      <c r="C104" s="82"/>
      <c r="D104" s="82"/>
      <c r="E104" s="82"/>
      <c r="F104" s="82"/>
      <c r="G104" s="82"/>
    </row>
    <row r="105" spans="1:7" ht="24" x14ac:dyDescent="0.25">
      <c r="A105" s="21" t="s">
        <v>30</v>
      </c>
      <c r="B105" s="21" t="s">
        <v>31</v>
      </c>
      <c r="C105" s="21" t="s">
        <v>32</v>
      </c>
      <c r="D105" s="21" t="s">
        <v>33</v>
      </c>
      <c r="E105" s="21" t="s">
        <v>34</v>
      </c>
      <c r="F105" s="21" t="s">
        <v>35</v>
      </c>
      <c r="G105" s="21" t="s">
        <v>36</v>
      </c>
    </row>
    <row r="106" spans="1:7" x14ac:dyDescent="0.25">
      <c r="A106" s="77" t="s">
        <v>152</v>
      </c>
      <c r="B106" s="77"/>
      <c r="C106" s="77"/>
      <c r="D106" s="77"/>
      <c r="E106" s="77"/>
      <c r="F106" s="77"/>
      <c r="G106" s="77"/>
    </row>
    <row r="107" spans="1:7" x14ac:dyDescent="0.25">
      <c r="A107" s="10" t="s">
        <v>153</v>
      </c>
      <c r="B107" s="65" t="s">
        <v>154</v>
      </c>
      <c r="C107" s="32" t="s">
        <v>81</v>
      </c>
      <c r="D107" s="32">
        <v>9</v>
      </c>
      <c r="E107" s="34"/>
      <c r="F107" s="34"/>
      <c r="G107" s="34">
        <f>D107*(E107+F107)</f>
        <v>0</v>
      </c>
    </row>
    <row r="108" spans="1:7" x14ac:dyDescent="0.25">
      <c r="A108" s="10" t="s">
        <v>155</v>
      </c>
      <c r="B108" s="65" t="s">
        <v>156</v>
      </c>
      <c r="C108" s="32" t="s">
        <v>81</v>
      </c>
      <c r="D108" s="32">
        <v>4</v>
      </c>
      <c r="E108" s="34"/>
      <c r="F108" s="34"/>
      <c r="G108" s="34">
        <f t="shared" ref="G108:G131" si="1">D108*(E108+F108)</f>
        <v>0</v>
      </c>
    </row>
    <row r="109" spans="1:7" x14ac:dyDescent="0.25">
      <c r="A109" s="10" t="s">
        <v>157</v>
      </c>
      <c r="B109" s="65" t="s">
        <v>158</v>
      </c>
      <c r="C109" s="32" t="s">
        <v>81</v>
      </c>
      <c r="D109" s="32">
        <v>2</v>
      </c>
      <c r="E109" s="34"/>
      <c r="F109" s="34"/>
      <c r="G109" s="34">
        <f t="shared" si="1"/>
        <v>0</v>
      </c>
    </row>
    <row r="110" spans="1:7" x14ac:dyDescent="0.25">
      <c r="A110" s="10" t="s">
        <v>159</v>
      </c>
      <c r="B110" s="65" t="s">
        <v>160</v>
      </c>
      <c r="C110" s="32" t="s">
        <v>81</v>
      </c>
      <c r="D110" s="32">
        <v>4</v>
      </c>
      <c r="E110" s="34"/>
      <c r="F110" s="34"/>
      <c r="G110" s="34">
        <f t="shared" si="1"/>
        <v>0</v>
      </c>
    </row>
    <row r="111" spans="1:7" x14ac:dyDescent="0.25">
      <c r="A111" s="10" t="s">
        <v>161</v>
      </c>
      <c r="B111" s="73" t="s">
        <v>162</v>
      </c>
      <c r="C111" s="32" t="s">
        <v>81</v>
      </c>
      <c r="D111" s="32">
        <v>2</v>
      </c>
      <c r="E111" s="34"/>
      <c r="F111" s="34"/>
      <c r="G111" s="34">
        <f t="shared" si="1"/>
        <v>0</v>
      </c>
    </row>
    <row r="112" spans="1:7" x14ac:dyDescent="0.25">
      <c r="A112" s="10" t="s">
        <v>163</v>
      </c>
      <c r="B112" s="65" t="s">
        <v>164</v>
      </c>
      <c r="C112" s="32" t="s">
        <v>81</v>
      </c>
      <c r="D112" s="32">
        <v>1</v>
      </c>
      <c r="E112" s="34"/>
      <c r="F112" s="34"/>
      <c r="G112" s="34">
        <f t="shared" si="1"/>
        <v>0</v>
      </c>
    </row>
    <row r="113" spans="1:7" x14ac:dyDescent="0.25">
      <c r="A113" s="10" t="s">
        <v>165</v>
      </c>
      <c r="B113" s="65" t="s">
        <v>166</v>
      </c>
      <c r="C113" s="32" t="s">
        <v>81</v>
      </c>
      <c r="D113" s="32">
        <v>5</v>
      </c>
      <c r="E113" s="34"/>
      <c r="F113" s="34"/>
      <c r="G113" s="34">
        <f t="shared" si="1"/>
        <v>0</v>
      </c>
    </row>
    <row r="114" spans="1:7" x14ac:dyDescent="0.25">
      <c r="A114" s="10" t="s">
        <v>167</v>
      </c>
      <c r="B114" s="65" t="s">
        <v>168</v>
      </c>
      <c r="C114" s="32" t="s">
        <v>81</v>
      </c>
      <c r="D114" s="32">
        <v>2</v>
      </c>
      <c r="E114" s="34"/>
      <c r="F114" s="34"/>
      <c r="G114" s="34">
        <f t="shared" si="1"/>
        <v>0</v>
      </c>
    </row>
    <row r="115" spans="1:7" x14ac:dyDescent="0.25">
      <c r="A115" s="10" t="s">
        <v>169</v>
      </c>
      <c r="B115" s="65" t="s">
        <v>170</v>
      </c>
      <c r="C115" s="32" t="s">
        <v>81</v>
      </c>
      <c r="D115" s="32">
        <v>5</v>
      </c>
      <c r="E115" s="34"/>
      <c r="F115" s="34"/>
      <c r="G115" s="34">
        <f t="shared" si="1"/>
        <v>0</v>
      </c>
    </row>
    <row r="116" spans="1:7" x14ac:dyDescent="0.25">
      <c r="A116" s="10" t="s">
        <v>171</v>
      </c>
      <c r="B116" s="65" t="s">
        <v>172</v>
      </c>
      <c r="C116" s="32" t="s">
        <v>81</v>
      </c>
      <c r="D116" s="32">
        <v>7</v>
      </c>
      <c r="E116" s="34"/>
      <c r="F116" s="34"/>
      <c r="G116" s="34">
        <f t="shared" si="1"/>
        <v>0</v>
      </c>
    </row>
    <row r="117" spans="1:7" x14ac:dyDescent="0.25">
      <c r="A117" s="10" t="s">
        <v>173</v>
      </c>
      <c r="B117" s="65" t="s">
        <v>168</v>
      </c>
      <c r="C117" s="32" t="s">
        <v>81</v>
      </c>
      <c r="D117" s="32">
        <v>2</v>
      </c>
      <c r="E117" s="34"/>
      <c r="F117" s="34"/>
      <c r="G117" s="34">
        <f t="shared" si="1"/>
        <v>0</v>
      </c>
    </row>
    <row r="118" spans="1:7" x14ac:dyDescent="0.25">
      <c r="A118" s="10" t="s">
        <v>174</v>
      </c>
      <c r="B118" s="65" t="s">
        <v>175</v>
      </c>
      <c r="C118" s="32" t="s">
        <v>81</v>
      </c>
      <c r="D118" s="32">
        <v>16</v>
      </c>
      <c r="E118" s="34"/>
      <c r="F118" s="34"/>
      <c r="G118" s="34">
        <f t="shared" si="1"/>
        <v>0</v>
      </c>
    </row>
    <row r="119" spans="1:7" x14ac:dyDescent="0.25">
      <c r="A119" s="10" t="s">
        <v>176</v>
      </c>
      <c r="B119" s="65" t="s">
        <v>177</v>
      </c>
      <c r="C119" s="32" t="s">
        <v>81</v>
      </c>
      <c r="D119" s="32">
        <v>2</v>
      </c>
      <c r="E119" s="34"/>
      <c r="F119" s="34"/>
      <c r="G119" s="34">
        <f t="shared" si="1"/>
        <v>0</v>
      </c>
    </row>
    <row r="120" spans="1:7" x14ac:dyDescent="0.25">
      <c r="A120" s="10" t="s">
        <v>178</v>
      </c>
      <c r="B120" s="65" t="s">
        <v>179</v>
      </c>
      <c r="C120" s="32" t="s">
        <v>81</v>
      </c>
      <c r="D120" s="32">
        <v>4</v>
      </c>
      <c r="E120" s="34"/>
      <c r="F120" s="34"/>
      <c r="G120" s="34">
        <f t="shared" si="1"/>
        <v>0</v>
      </c>
    </row>
    <row r="121" spans="1:7" x14ac:dyDescent="0.25">
      <c r="A121" s="10" t="s">
        <v>180</v>
      </c>
      <c r="B121" s="65" t="s">
        <v>181</v>
      </c>
      <c r="C121" s="32" t="s">
        <v>81</v>
      </c>
      <c r="D121" s="32">
        <v>3</v>
      </c>
      <c r="E121" s="34"/>
      <c r="F121" s="34"/>
      <c r="G121" s="34">
        <f t="shared" si="1"/>
        <v>0</v>
      </c>
    </row>
    <row r="122" spans="1:7" x14ac:dyDescent="0.25">
      <c r="A122" s="10" t="s">
        <v>182</v>
      </c>
      <c r="B122" s="65" t="s">
        <v>183</v>
      </c>
      <c r="C122" s="32" t="s">
        <v>81</v>
      </c>
      <c r="D122" s="32">
        <v>2</v>
      </c>
      <c r="E122" s="34"/>
      <c r="F122" s="34"/>
      <c r="G122" s="34">
        <f t="shared" si="1"/>
        <v>0</v>
      </c>
    </row>
    <row r="123" spans="1:7" x14ac:dyDescent="0.25">
      <c r="A123" s="10" t="s">
        <v>184</v>
      </c>
      <c r="B123" s="65" t="s">
        <v>185</v>
      </c>
      <c r="C123" s="32" t="s">
        <v>81</v>
      </c>
      <c r="D123" s="32">
        <v>2</v>
      </c>
      <c r="E123" s="34"/>
      <c r="F123" s="34"/>
      <c r="G123" s="34">
        <f t="shared" si="1"/>
        <v>0</v>
      </c>
    </row>
    <row r="124" spans="1:7" x14ac:dyDescent="0.25">
      <c r="A124" s="10" t="s">
        <v>186</v>
      </c>
      <c r="B124" s="65" t="s">
        <v>187</v>
      </c>
      <c r="C124" s="32" t="s">
        <v>81</v>
      </c>
      <c r="D124" s="32">
        <v>2</v>
      </c>
      <c r="E124" s="34"/>
      <c r="F124" s="34"/>
      <c r="G124" s="34">
        <f t="shared" si="1"/>
        <v>0</v>
      </c>
    </row>
    <row r="125" spans="1:7" x14ac:dyDescent="0.25">
      <c r="A125" s="10" t="s">
        <v>188</v>
      </c>
      <c r="B125" s="65" t="s">
        <v>189</v>
      </c>
      <c r="C125" s="32" t="s">
        <v>81</v>
      </c>
      <c r="D125" s="32">
        <v>2</v>
      </c>
      <c r="E125" s="34"/>
      <c r="F125" s="34"/>
      <c r="G125" s="34">
        <f t="shared" si="1"/>
        <v>0</v>
      </c>
    </row>
    <row r="126" spans="1:7" x14ac:dyDescent="0.25">
      <c r="A126" s="10" t="s">
        <v>190</v>
      </c>
      <c r="B126" s="65" t="s">
        <v>191</v>
      </c>
      <c r="C126" s="32" t="s">
        <v>192</v>
      </c>
      <c r="D126" s="32">
        <v>5</v>
      </c>
      <c r="E126" s="34"/>
      <c r="F126" s="34"/>
      <c r="G126" s="34">
        <f t="shared" si="1"/>
        <v>0</v>
      </c>
    </row>
    <row r="127" spans="1:7" x14ac:dyDescent="0.25">
      <c r="A127" s="10" t="s">
        <v>193</v>
      </c>
      <c r="B127" s="65" t="s">
        <v>194</v>
      </c>
      <c r="C127" s="32" t="s">
        <v>192</v>
      </c>
      <c r="D127" s="32">
        <v>3</v>
      </c>
      <c r="E127" s="34"/>
      <c r="F127" s="34"/>
      <c r="G127" s="34">
        <f t="shared" si="1"/>
        <v>0</v>
      </c>
    </row>
    <row r="128" spans="1:7" x14ac:dyDescent="0.25">
      <c r="A128" s="10" t="s">
        <v>195</v>
      </c>
      <c r="B128" s="65" t="s">
        <v>196</v>
      </c>
      <c r="C128" s="32" t="s">
        <v>192</v>
      </c>
      <c r="D128" s="32">
        <v>2</v>
      </c>
      <c r="E128" s="34"/>
      <c r="F128" s="34"/>
      <c r="G128" s="34">
        <f t="shared" si="1"/>
        <v>0</v>
      </c>
    </row>
    <row r="129" spans="1:7" x14ac:dyDescent="0.25">
      <c r="A129" s="10" t="s">
        <v>197</v>
      </c>
      <c r="B129" s="65" t="s">
        <v>198</v>
      </c>
      <c r="C129" s="32" t="s">
        <v>192</v>
      </c>
      <c r="D129" s="32">
        <v>2</v>
      </c>
      <c r="E129" s="34"/>
      <c r="F129" s="34"/>
      <c r="G129" s="34">
        <f t="shared" si="1"/>
        <v>0</v>
      </c>
    </row>
    <row r="130" spans="1:7" x14ac:dyDescent="0.25">
      <c r="A130" s="10" t="s">
        <v>199</v>
      </c>
      <c r="B130" s="65" t="s">
        <v>200</v>
      </c>
      <c r="C130" s="32" t="s">
        <v>192</v>
      </c>
      <c r="D130" s="32">
        <v>3</v>
      </c>
      <c r="E130" s="34"/>
      <c r="F130" s="34"/>
      <c r="G130" s="34">
        <f t="shared" si="1"/>
        <v>0</v>
      </c>
    </row>
    <row r="131" spans="1:7" x14ac:dyDescent="0.25">
      <c r="A131" s="10" t="s">
        <v>201</v>
      </c>
      <c r="B131" s="65" t="s">
        <v>202</v>
      </c>
      <c r="C131" s="32" t="s">
        <v>192</v>
      </c>
      <c r="D131" s="32">
        <v>3</v>
      </c>
      <c r="E131" s="34"/>
      <c r="F131" s="34"/>
      <c r="G131" s="34">
        <f t="shared" si="1"/>
        <v>0</v>
      </c>
    </row>
    <row r="132" spans="1:7" x14ac:dyDescent="0.25">
      <c r="A132" s="10"/>
      <c r="B132" s="31"/>
      <c r="C132" s="31"/>
      <c r="D132" s="31"/>
      <c r="E132" s="31"/>
      <c r="F132" s="31"/>
      <c r="G132" s="38"/>
    </row>
    <row r="133" spans="1:7" x14ac:dyDescent="0.25">
      <c r="A133" s="10"/>
      <c r="B133" s="31"/>
      <c r="C133" s="31"/>
      <c r="D133" s="31"/>
      <c r="E133" s="31"/>
      <c r="F133" s="31"/>
      <c r="G133" s="38"/>
    </row>
    <row r="134" spans="1:7" x14ac:dyDescent="0.25">
      <c r="A134" s="78" t="s">
        <v>203</v>
      </c>
      <c r="B134" s="78"/>
      <c r="C134" s="78"/>
      <c r="D134" s="78"/>
      <c r="E134" s="78"/>
      <c r="F134" s="78"/>
      <c r="G134" s="26">
        <v>0</v>
      </c>
    </row>
    <row r="135" spans="1:7" x14ac:dyDescent="0.25">
      <c r="A135" s="82" t="s">
        <v>204</v>
      </c>
      <c r="B135" s="82"/>
      <c r="C135" s="82"/>
      <c r="D135" s="82"/>
      <c r="E135" s="82"/>
      <c r="F135" s="82"/>
      <c r="G135" s="82"/>
    </row>
    <row r="136" spans="1:7" ht="24" x14ac:dyDescent="0.25">
      <c r="A136" s="21" t="s">
        <v>30</v>
      </c>
      <c r="B136" s="21" t="s">
        <v>31</v>
      </c>
      <c r="C136" s="21" t="s">
        <v>32</v>
      </c>
      <c r="D136" s="21" t="s">
        <v>33</v>
      </c>
      <c r="E136" s="21" t="s">
        <v>34</v>
      </c>
      <c r="F136" s="21" t="s">
        <v>35</v>
      </c>
      <c r="G136" s="21" t="s">
        <v>36</v>
      </c>
    </row>
    <row r="137" spans="1:7" x14ac:dyDescent="0.25">
      <c r="A137" s="77" t="s">
        <v>205</v>
      </c>
      <c r="B137" s="77"/>
      <c r="C137" s="77"/>
      <c r="D137" s="77"/>
      <c r="E137" s="77"/>
      <c r="F137" s="77"/>
      <c r="G137" s="77"/>
    </row>
    <row r="138" spans="1:7" x14ac:dyDescent="0.25">
      <c r="A138" s="25"/>
      <c r="B138" s="31" t="s">
        <v>206</v>
      </c>
      <c r="C138" s="40"/>
      <c r="D138" s="40"/>
      <c r="E138" s="40"/>
      <c r="F138" s="40"/>
      <c r="G138" s="40"/>
    </row>
    <row r="139" spans="1:7" x14ac:dyDescent="0.25">
      <c r="A139" s="25"/>
      <c r="B139" s="40"/>
      <c r="C139" s="40"/>
      <c r="D139" s="40"/>
      <c r="E139" s="40"/>
      <c r="F139" s="40"/>
      <c r="G139" s="40"/>
    </row>
    <row r="140" spans="1:7" x14ac:dyDescent="0.25">
      <c r="A140" s="25"/>
      <c r="B140" s="40"/>
      <c r="C140" s="40"/>
      <c r="D140" s="40"/>
      <c r="E140" s="40"/>
      <c r="F140" s="40"/>
      <c r="G140" s="40"/>
    </row>
    <row r="141" spans="1:7" x14ac:dyDescent="0.25">
      <c r="A141" s="25"/>
      <c r="B141" s="40"/>
      <c r="C141" s="40"/>
      <c r="D141" s="40"/>
      <c r="E141" s="40"/>
      <c r="F141" s="40"/>
      <c r="G141" s="40"/>
    </row>
    <row r="142" spans="1:7" x14ac:dyDescent="0.25">
      <c r="A142" s="25"/>
      <c r="B142" s="40"/>
      <c r="C142" s="40"/>
      <c r="D142" s="40"/>
      <c r="E142" s="40"/>
      <c r="F142" s="40"/>
      <c r="G142" s="40"/>
    </row>
    <row r="143" spans="1:7" x14ac:dyDescent="0.25">
      <c r="A143" s="25"/>
      <c r="B143" s="40"/>
      <c r="C143" s="40"/>
      <c r="D143" s="40"/>
      <c r="E143" s="40"/>
      <c r="F143" s="40"/>
      <c r="G143" s="40"/>
    </row>
    <row r="144" spans="1:7" x14ac:dyDescent="0.25">
      <c r="A144" s="25"/>
      <c r="B144" s="40"/>
      <c r="C144" s="40"/>
      <c r="D144" s="40"/>
      <c r="E144" s="40"/>
      <c r="F144" s="40"/>
      <c r="G144" s="40"/>
    </row>
    <row r="145" spans="1:7" x14ac:dyDescent="0.25">
      <c r="A145" s="25"/>
      <c r="B145" s="40"/>
      <c r="C145" s="40"/>
      <c r="D145" s="40"/>
      <c r="E145" s="40"/>
      <c r="F145" s="40"/>
      <c r="G145" s="40"/>
    </row>
    <row r="146" spans="1:7" x14ac:dyDescent="0.25">
      <c r="A146" s="25"/>
      <c r="B146" s="31"/>
      <c r="C146" s="40"/>
      <c r="D146" s="40"/>
      <c r="E146" s="40"/>
      <c r="F146" s="40"/>
      <c r="G146" s="40"/>
    </row>
    <row r="147" spans="1:7" x14ac:dyDescent="0.25">
      <c r="A147" s="78" t="s">
        <v>207</v>
      </c>
      <c r="B147" s="78"/>
      <c r="C147" s="78"/>
      <c r="D147" s="78"/>
      <c r="E147" s="78"/>
      <c r="F147" s="78"/>
      <c r="G147" s="26">
        <v>0</v>
      </c>
    </row>
  </sheetData>
  <mergeCells count="14">
    <mergeCell ref="A1:G1"/>
    <mergeCell ref="A25:G25"/>
    <mergeCell ref="B42:G42"/>
    <mergeCell ref="B53:G53"/>
    <mergeCell ref="B75:G75"/>
    <mergeCell ref="A94:F94"/>
    <mergeCell ref="A80:F80"/>
    <mergeCell ref="A137:G137"/>
    <mergeCell ref="A147:F147"/>
    <mergeCell ref="A103:F103"/>
    <mergeCell ref="A104:G104"/>
    <mergeCell ref="A106:G106"/>
    <mergeCell ref="A134:F134"/>
    <mergeCell ref="A135:G135"/>
  </mergeCells>
  <phoneticPr fontId="24" type="noConversion"/>
  <pageMargins left="0.75" right="0.75" top="1" bottom="1" header="0.511811023622047" footer="0.511811023622047"/>
  <pageSetup paperSize="9" scale="63" orientation="portrait" r:id="rId1"/>
  <rowBreaks count="3" manualBreakCount="3">
    <brk id="36" max="16383" man="1"/>
    <brk id="65" max="16383" man="1"/>
    <brk id="10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Status xmlns="09a89d9b-f5e3-41af-8194-30ca063b4f91" xsi:nil="true"/>
    <Approvers xmlns="09a89d9b-f5e3-41af-8194-30ca063b4f91">
      <UserInfo>
        <DisplayName/>
        <AccountId xsi:nil="true"/>
        <AccountType/>
      </UserInfo>
    </Approvers>
    <ApprovalStatus xmlns="09a89d9b-f5e3-41af-8194-30ca063b4f91" xsi:nil="true"/>
    <TaxCatchAll xmlns="a1336a19-a7c6-4af2-8ee5-660634acd64e" xsi:nil="true"/>
    <_ip_UnifiedCompliancePolicyProperties xmlns="http://schemas.microsoft.com/sharepoint/v3" xsi:nil="true"/>
    <ApprovalStarted xmlns="09a89d9b-f5e3-41af-8194-30ca063b4f91">false</ApprovalStarted>
    <lcf76f155ced4ddcb4097134ff3c332f xmlns="09a89d9b-f5e3-41af-8194-30ca063b4f91">
      <Terms xmlns="http://schemas.microsoft.com/office/infopath/2007/PartnerControls"/>
    </lcf76f155ced4ddcb4097134ff3c332f>
    <ApprovalHistory xmlns="09a89d9b-f5e3-41af-8194-30ca063b4f91">✔ Enable Append changes to existing text  ✔ Rich text = No</ApprovalHistor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21" ma:contentTypeDescription="Create a new document." ma:contentTypeScope="" ma:versionID="cdbce46c147d2325dcd8ae9320a27025">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5e88c03b7ecc0d1fc5e73c92c1098fc4"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element ref="ns2:Approvers" minOccurs="0"/>
                <xsd:element ref="ns2:ApprovalStatus" minOccurs="0"/>
                <xsd:element ref="ns2:ApprovalHistory" minOccurs="0"/>
                <xsd:element ref="ns2:ApprovalStar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element name="Approvers" ma:index="25" nillable="true" ma:displayName="Approvers" ma:format="Dropdown" ma:list="UserInfo" ma:SharePointGroup="0" ma:internalName="Approvers">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alStatus" ma:index="26" nillable="true" ma:displayName="Approval Status" ma:format="Dropdown" ma:internalName="ApprovalStatus">
      <xsd:simpleType>
        <xsd:restriction base="dms:Choice">
          <xsd:enumeration value="Pending"/>
          <xsd:enumeration value="Approved"/>
          <xsd:enumeration value="Rejected"/>
        </xsd:restriction>
      </xsd:simpleType>
    </xsd:element>
    <xsd:element name="ApprovalHistory" ma:index="27" nillable="true" ma:displayName="Approval History" ma:default="✔ Enable Append changes to existing text  ✔ Rich text = No" ma:format="Dropdown" ma:internalName="ApprovalHistory">
      <xsd:simpleType>
        <xsd:restriction base="dms:Note">
          <xsd:maxLength value="255"/>
        </xsd:restriction>
      </xsd:simpleType>
    </xsd:element>
    <xsd:element name="ApprovalStarted" ma:index="28" nillable="true" ma:displayName="Approval Started" ma:default="0" ma:format="Dropdown" ma:internalName="ApprovalStart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55470C-B99B-4162-84DF-E0413A1AC2BE}">
  <ds:schemaRefs>
    <ds:schemaRef ds:uri="http://schemas.microsoft.com/office/2006/metadata/properties"/>
    <ds:schemaRef ds:uri="http://schemas.microsoft.com/office/infopath/2007/PartnerControls"/>
    <ds:schemaRef ds:uri="http://schemas.microsoft.com/sharepoint/v3"/>
    <ds:schemaRef ds:uri="09a89d9b-f5e3-41af-8194-30ca063b4f91"/>
    <ds:schemaRef ds:uri="a1336a19-a7c6-4af2-8ee5-660634acd64e"/>
  </ds:schemaRefs>
</ds:datastoreItem>
</file>

<file path=customXml/itemProps2.xml><?xml version="1.0" encoding="utf-8"?>
<ds:datastoreItem xmlns:ds="http://schemas.openxmlformats.org/officeDocument/2006/customXml" ds:itemID="{49721D2C-C453-49B5-BE66-95FC67A42BFB}">
  <ds:schemaRefs>
    <ds:schemaRef ds:uri="http://schemas.microsoft.com/sharepoint/v3/contenttype/forms"/>
  </ds:schemaRefs>
</ds:datastoreItem>
</file>

<file path=customXml/itemProps3.xml><?xml version="1.0" encoding="utf-8"?>
<ds:datastoreItem xmlns:ds="http://schemas.openxmlformats.org/officeDocument/2006/customXml" ds:itemID="{C38F20A3-B1B1-4DD6-A748-D6AF565001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9a89d9b-f5e3-41af-8194-30ca063b4f91"/>
    <ds:schemaRef ds:uri="a1336a19-a7c6-4af2-8ee5-660634acd6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Summary</vt:lpstr>
      <vt:lpstr>BOQ</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 Shareef</cp:lastModifiedBy>
  <cp:revision>0</cp:revision>
  <dcterms:created xsi:type="dcterms:W3CDTF">2026-05-12T13:37:59Z</dcterms:created>
  <dcterms:modified xsi:type="dcterms:W3CDTF">2026-05-31T04:04:52Z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MediaServiceImageTags">
    <vt:lpwstr/>
  </property>
</Properties>
</file>