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fs4\UserProfiles$\30585\Desktop\2025\"/>
    </mc:Choice>
  </mc:AlternateContent>
  <xr:revisionPtr revIDLastSave="0" documentId="13_ncr:1_{8CBCB1DF-D317-40D6-B754-73E20C31AB49}" xr6:coauthVersionLast="47" xr6:coauthVersionMax="47" xr10:uidLastSave="{00000000-0000-0000-0000-000000000000}"/>
  <bookViews>
    <workbookView xWindow="-120" yWindow="-120" windowWidth="29040" windowHeight="15840" tabRatio="551" xr2:uid="{98BB79AC-FF49-4938-A621-AE949AA2F52E}"/>
  </bookViews>
  <sheets>
    <sheet name="Cover" sheetId="1" r:id="rId1"/>
    <sheet name="SUMMARY" sheetId="3" r:id="rId2"/>
    <sheet name="BOQ" sheetId="2" r:id="rId3"/>
  </sheets>
  <definedNames>
    <definedName name="_xlnm.Print_Area" localSheetId="2">BOQ!$A$1:$G$108</definedName>
    <definedName name="_xlnm.Print_Area" localSheetId="0">Cover!$A$1:$G$46</definedName>
    <definedName name="_xlnm.Print_Titles" localSheetId="2">BOQ!$1:$1</definedName>
    <definedName name="Z_7415B89D_CE29_4FBF_B4A0_9A15044B3DAA_.wvu.PrintArea" localSheetId="0" hidden="1">Cover!$A$1:$G$46</definedName>
    <definedName name="Z_7415B89D_CE29_4FBF_B4A0_9A15044B3DAA_.wvu.PrintTitles" localSheetId="2" hidden="1">BOQ!$1:$1</definedName>
  </definedNames>
  <calcPr calcId="191028"/>
  <customWorkbookViews>
    <customWorkbookView name="maan_hya - Personal View" guid="{7415B89D-CE29-4FBF-B4A0-9A15044B3DAA}" mergeInterval="0" personalView="1" maximized="1" windowWidth="1020" windowHeight="552" tabRatio="551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G40" i="2"/>
  <c r="G41" i="2"/>
  <c r="G39" i="2"/>
  <c r="G26" i="2"/>
  <c r="G22" i="2"/>
  <c r="G71" i="2"/>
  <c r="G72" i="2"/>
  <c r="G73" i="2"/>
  <c r="G74" i="2"/>
  <c r="G75" i="2"/>
  <c r="G76" i="2"/>
  <c r="G77" i="2"/>
  <c r="G70" i="2"/>
  <c r="G55" i="2"/>
  <c r="G56" i="2"/>
  <c r="G57" i="2"/>
  <c r="G54" i="2"/>
  <c r="G93" i="2"/>
  <c r="G91" i="2"/>
  <c r="G101" i="2"/>
  <c r="G102" i="2"/>
  <c r="G103" i="2"/>
  <c r="G104" i="2"/>
  <c r="G100" i="2"/>
  <c r="B10" i="3"/>
  <c r="B9" i="3"/>
  <c r="B12" i="3"/>
  <c r="B11" i="3"/>
  <c r="B7" i="3"/>
  <c r="G42" i="2"/>
  <c r="D8" i="3"/>
  <c r="G59" i="2"/>
  <c r="D9" i="3"/>
  <c r="G107" i="2"/>
  <c r="D12" i="3"/>
  <c r="G29" i="2"/>
  <c r="D7" i="3"/>
  <c r="G79" i="2"/>
  <c r="D10" i="3"/>
  <c r="G95" i="2"/>
  <c r="D11" i="3"/>
  <c r="D13" i="3"/>
</calcChain>
</file>

<file path=xl/sharedStrings.xml><?xml version="1.0" encoding="utf-8"?>
<sst xmlns="http://schemas.openxmlformats.org/spreadsheetml/2006/main" count="147" uniqueCount="104">
  <si>
    <t xml:space="preserve"> BILL OF QUANTITIES</t>
  </si>
  <si>
    <t>PROJECT: STROKE CENTER ROOF CHANGE</t>
  </si>
  <si>
    <t>AT STROKE CENTER</t>
  </si>
  <si>
    <t>CLIENT:  IGMH</t>
  </si>
  <si>
    <t>JANUARY 2025</t>
  </si>
  <si>
    <t>PROJECT:  ROOF CHANGE STROKE CENTRE</t>
  </si>
  <si>
    <t>SUMMARY OF BILLS OF QUANTITIES</t>
  </si>
  <si>
    <t>SL.NO</t>
  </si>
  <si>
    <t>BILL NAME</t>
  </si>
  <si>
    <t>AMOUNT (MRF)</t>
  </si>
  <si>
    <t>1 )</t>
  </si>
  <si>
    <t>2 )</t>
  </si>
  <si>
    <t>3 )</t>
  </si>
  <si>
    <t>4 )</t>
  </si>
  <si>
    <t>5 )</t>
  </si>
  <si>
    <t>6 )</t>
  </si>
  <si>
    <t>GRAND TOTAL</t>
  </si>
  <si>
    <t>DESCRIPTION</t>
  </si>
  <si>
    <t>QTY</t>
  </si>
  <si>
    <t>UNIT</t>
  </si>
  <si>
    <t>LABOUR RATE</t>
  </si>
  <si>
    <t>MATERIAL RATE</t>
  </si>
  <si>
    <t>AMOUNT</t>
  </si>
  <si>
    <t>Bill No: 01</t>
  </si>
  <si>
    <t>PRELIMINARIES</t>
  </si>
  <si>
    <t>General Notes</t>
  </si>
  <si>
    <t>Abbreviations</t>
  </si>
  <si>
    <t>m - meter</t>
  </si>
  <si>
    <t>No - numbers</t>
  </si>
  <si>
    <t>m3 - cubic meter</t>
  </si>
  <si>
    <t>m2 - square meter</t>
  </si>
  <si>
    <t>Lm - Linear meter</t>
  </si>
  <si>
    <t>t - tonnes</t>
  </si>
  <si>
    <t>incl - including</t>
  </si>
  <si>
    <t>mm - millimeter</t>
  </si>
  <si>
    <t>dia - diameter</t>
  </si>
  <si>
    <t>SS - Stainless Steel</t>
  </si>
  <si>
    <t>GI - Galvanised Iron</t>
  </si>
  <si>
    <t>sqft - Square Feet</t>
  </si>
  <si>
    <t>Sheet</t>
  </si>
  <si>
    <t>Site Management Costs</t>
  </si>
  <si>
    <t>Allow for all on and off site management cost including costs of foreman and assistants, temporary services, telephone,fax,hoardings and similar.</t>
  </si>
  <si>
    <t>item</t>
  </si>
  <si>
    <t>Clean - up</t>
  </si>
  <si>
    <t>Allow for clean - up of completed works and site upon completion.</t>
  </si>
  <si>
    <t>TOTAL OF BILL NO. 01 (PRELIMINARIES)</t>
  </si>
  <si>
    <t>(CARRIED OVER TO THE GENERAL SUMMARY)</t>
  </si>
  <si>
    <t>Bill No: 02</t>
  </si>
  <si>
    <t>DEMOLITION WORKS</t>
  </si>
  <si>
    <t>General</t>
  </si>
  <si>
    <t xml:space="preserve">a) Rates shall include for: all demolition works, cleanup and garbage disposal. </t>
  </si>
  <si>
    <t>Demolition Work</t>
  </si>
  <si>
    <t>Remove the existing Flashing</t>
  </si>
  <si>
    <t>Remove the existing roofing sheets              (specied area)</t>
  </si>
  <si>
    <t xml:space="preserve">Remove the existing Grid Ceiling </t>
  </si>
  <si>
    <t>Bill No: 03</t>
  </si>
  <si>
    <t>METAL WORKS</t>
  </si>
  <si>
    <t>a) Rates shall include for: the 50x50mm Aluminium Fram to fix under the cantileverd slab.</t>
  </si>
  <si>
    <t>b) Rates shall include for: all the meterials mentioned in the drawing to fix 50x50mm Aluminium Fram.</t>
  </si>
  <si>
    <t>c) Rates shall include for: all fabrication work, welding, marking, drilling for bolts incl., steel plates, bolts, nuts and any type of washer, riveted work, counter sinking and tapping for bolts or machine screws.</t>
  </si>
  <si>
    <t>d) Rates shall include for fabrication and erection and temporary supports and fixing into position.</t>
  </si>
  <si>
    <t>Frames</t>
  </si>
  <si>
    <t xml:space="preserve">50x50mm Aluminium Frame </t>
  </si>
  <si>
    <t>Lm</t>
  </si>
  <si>
    <t>Self-Tapping Screws</t>
  </si>
  <si>
    <t>Anchor Bolts</t>
  </si>
  <si>
    <t>Silicone Sealent</t>
  </si>
  <si>
    <t>TOTAL OF BILL NO. 03 (METAL WORKS)</t>
  </si>
  <si>
    <t>Bill No: 04</t>
  </si>
  <si>
    <t>ROOFING WORKS</t>
  </si>
  <si>
    <t>a) Rates shall include for: all labour in framing, notching and fitting around projections, pipes, light fittings, hatches, grilles and similar and complete with cleats, packers, wedges and similar and all nails and screws.</t>
  </si>
  <si>
    <t>b) Rate shall include for: timber priming and all painting as specified in the drawing</t>
  </si>
  <si>
    <t xml:space="preserve">Roof Coverings </t>
  </si>
  <si>
    <t>Lysaught or equivalent color bond roofing sheets</t>
  </si>
  <si>
    <t>m²</t>
  </si>
  <si>
    <t>460mm Width Lysaught Flashing (Under the Slab / ref: Detail drawings)</t>
  </si>
  <si>
    <t>Lysaught Flashing</t>
  </si>
  <si>
    <t>Lysaught gutter</t>
  </si>
  <si>
    <t>Lysaught Vally Gutter</t>
  </si>
  <si>
    <t>Heat Insulation with wire mesh</t>
  </si>
  <si>
    <t>7 )</t>
  </si>
  <si>
    <t>75mm Dia Drain Pipe Up to Ground Level</t>
  </si>
  <si>
    <t>nos</t>
  </si>
  <si>
    <t>Polywool Microfiber Insulation - Double Side Aluminium Foil</t>
  </si>
  <si>
    <t>TOTAL OF BILL NO. 04 (ROOFING WORKS)</t>
  </si>
  <si>
    <t>Bill No: 06</t>
  </si>
  <si>
    <t>CEILING SYSTEM &amp; PVC WALL PANEL</t>
  </si>
  <si>
    <t>(a) Rates shall include for replace, framing, fixing and all other works.</t>
  </si>
  <si>
    <t>(b) Rates shall include all installation materials for PVC marble sheets and ceiling System.</t>
  </si>
  <si>
    <t>(c) The wall panel installation method will be provided by the client.</t>
  </si>
  <si>
    <t>(d) All materials must be approved by the client.</t>
  </si>
  <si>
    <t>CEILING SYSTEM</t>
  </si>
  <si>
    <t>6.1.1</t>
  </si>
  <si>
    <t>595x595mm 9mm thick Boral Ceiling SHADES   (Grid Ceiling System)</t>
  </si>
  <si>
    <t>sqft</t>
  </si>
  <si>
    <t>PVC WALL PANEL</t>
  </si>
  <si>
    <t>6.2.1</t>
  </si>
  <si>
    <t>PVC Marble Sheet 8x4 feet</t>
  </si>
  <si>
    <t>sheet</t>
  </si>
  <si>
    <t>TOTAL OF BILL NO. 06 (CEILING SYSTEM)</t>
  </si>
  <si>
    <t>Bill No: 07</t>
  </si>
  <si>
    <t>OMISSIONS</t>
  </si>
  <si>
    <t>TOTAL OF BILL NO. 07 (OMISSIONS)</t>
  </si>
  <si>
    <t>TOTAL OF BILL NO. 02 (DEMOLITION WORKS)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</si>
</sst>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mm\ d\,\ yyyy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u/>
      <sz val="12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43" fontId="7" fillId="0" borderId="1" xfId="0" applyNumberFormat="1" applyFont="1" applyBorder="1" applyAlignment="1">
      <alignment vertical="center"/>
    </xf>
    <xf numFmtId="4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43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3" fontId="0" fillId="0" borderId="3" xfId="0" applyNumberFormat="1" applyBorder="1" applyAlignment="1">
      <alignment vertical="center"/>
    </xf>
    <xf numFmtId="43" fontId="3" fillId="0" borderId="2" xfId="0" applyNumberFormat="1" applyFont="1" applyBorder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/>
    <xf numFmtId="164" fontId="2" fillId="2" borderId="0" xfId="0" quotePrefix="1" applyNumberFormat="1" applyFont="1" applyFill="1"/>
    <xf numFmtId="49" fontId="3" fillId="2" borderId="4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/>
    <xf numFmtId="0" fontId="3" fillId="2" borderId="8" xfId="0" applyFont="1" applyFill="1" applyBorder="1"/>
    <xf numFmtId="0" fontId="3" fillId="2" borderId="4" xfId="0" applyFont="1" applyFill="1" applyBorder="1"/>
    <xf numFmtId="0" fontId="8" fillId="2" borderId="0" xfId="0" applyFont="1" applyFill="1"/>
    <xf numFmtId="0" fontId="7" fillId="2" borderId="4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49" fontId="8" fillId="2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justify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3" fontId="2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2" xfId="0" applyNumberFormat="1" applyFont="1" applyBorder="1" applyAlignment="1" applyProtection="1">
      <alignment horizontal="center" vertical="center"/>
      <protection locked="0"/>
    </xf>
    <xf numFmtId="43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43" fontId="3" fillId="0" borderId="0" xfId="0" applyNumberFormat="1" applyFont="1" applyAlignment="1" applyProtection="1">
      <alignment horizontal="center" vertical="center"/>
      <protection locked="0"/>
    </xf>
    <xf numFmtId="0" fontId="12" fillId="2" borderId="0" xfId="0" applyFont="1" applyFill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EB38-6A6B-4B21-86D7-361348F0FC97}">
  <dimension ref="A1:J46"/>
  <sheetViews>
    <sheetView tabSelected="1" topLeftCell="A4" zoomScale="145" zoomScaleNormal="145" workbookViewId="0">
      <selection activeCell="J16" sqref="J16"/>
    </sheetView>
  </sheetViews>
  <sheetFormatPr defaultRowHeight="12.75" x14ac:dyDescent="0.2"/>
  <cols>
    <col min="1" max="1" width="10.140625" style="26" bestFit="1" customWidth="1"/>
    <col min="2" max="2" width="31.140625" style="26" customWidth="1"/>
    <col min="3" max="16384" width="9.140625" style="26"/>
  </cols>
  <sheetData>
    <row r="1" spans="1:7" x14ac:dyDescent="0.2">
      <c r="A1" s="23"/>
      <c r="B1" s="24"/>
      <c r="C1" s="24"/>
      <c r="D1" s="24"/>
      <c r="E1" s="24"/>
      <c r="F1" s="24"/>
      <c r="G1" s="25"/>
    </row>
    <row r="2" spans="1:7" x14ac:dyDescent="0.2">
      <c r="A2" s="27"/>
      <c r="G2" s="28"/>
    </row>
    <row r="3" spans="1:7" ht="18" x14ac:dyDescent="0.2">
      <c r="A3" s="27"/>
      <c r="E3" s="29"/>
      <c r="G3" s="30"/>
    </row>
    <row r="4" spans="1:7" ht="18" x14ac:dyDescent="0.2">
      <c r="A4" s="27"/>
      <c r="G4" s="30"/>
    </row>
    <row r="5" spans="1:7" x14ac:dyDescent="0.2">
      <c r="A5" s="27"/>
      <c r="B5" s="19"/>
      <c r="G5" s="28"/>
    </row>
    <row r="6" spans="1:7" ht="26.25" x14ac:dyDescent="0.2">
      <c r="A6" s="27"/>
      <c r="B6" s="20"/>
      <c r="F6" s="31" t="s">
        <v>0</v>
      </c>
      <c r="G6" s="32"/>
    </row>
    <row r="7" spans="1:7" ht="20.25" x14ac:dyDescent="0.2">
      <c r="A7" s="27"/>
      <c r="B7" s="20"/>
      <c r="F7" s="33"/>
      <c r="G7" s="32"/>
    </row>
    <row r="8" spans="1:7" x14ac:dyDescent="0.2">
      <c r="A8" s="27"/>
      <c r="G8" s="21"/>
    </row>
    <row r="9" spans="1:7" ht="20.25" x14ac:dyDescent="0.2">
      <c r="A9" s="27"/>
      <c r="D9" s="56"/>
      <c r="F9" s="33" t="s">
        <v>1</v>
      </c>
      <c r="G9" s="21"/>
    </row>
    <row r="10" spans="1:7" ht="20.25" x14ac:dyDescent="0.2">
      <c r="A10" s="27"/>
      <c r="F10" s="33" t="s">
        <v>2</v>
      </c>
      <c r="G10" s="21"/>
    </row>
    <row r="11" spans="1:7" ht="20.25" x14ac:dyDescent="0.2">
      <c r="A11" s="27"/>
      <c r="F11" s="33" t="s">
        <v>3</v>
      </c>
      <c r="G11" s="21"/>
    </row>
    <row r="12" spans="1:7" x14ac:dyDescent="0.2">
      <c r="A12" s="27"/>
      <c r="G12" s="28"/>
    </row>
    <row r="13" spans="1:7" x14ac:dyDescent="0.2">
      <c r="A13" s="27"/>
      <c r="G13" s="28"/>
    </row>
    <row r="14" spans="1:7" ht="15" x14ac:dyDescent="0.2">
      <c r="A14" s="27"/>
      <c r="F14" s="40" t="s">
        <v>4</v>
      </c>
      <c r="G14" s="28"/>
    </row>
    <row r="15" spans="1:7" ht="15" x14ac:dyDescent="0.2">
      <c r="A15" s="27"/>
      <c r="F15" s="40"/>
      <c r="G15" s="28"/>
    </row>
    <row r="16" spans="1:7" ht="15" x14ac:dyDescent="0.2">
      <c r="A16" s="27"/>
      <c r="F16" s="40"/>
      <c r="G16" s="28"/>
    </row>
    <row r="17" spans="1:7" ht="15" x14ac:dyDescent="0.2">
      <c r="A17" s="27"/>
      <c r="F17" s="40"/>
      <c r="G17" s="28"/>
    </row>
    <row r="18" spans="1:7" ht="15" x14ac:dyDescent="0.2">
      <c r="A18" s="27"/>
      <c r="F18" s="40"/>
      <c r="G18" s="28"/>
    </row>
    <row r="19" spans="1:7" ht="15" x14ac:dyDescent="0.2">
      <c r="A19" s="27"/>
      <c r="F19" s="40"/>
      <c r="G19" s="28"/>
    </row>
    <row r="20" spans="1:7" ht="18" x14ac:dyDescent="0.2">
      <c r="A20" s="27"/>
      <c r="C20" s="29"/>
      <c r="E20" s="34"/>
      <c r="F20" s="40"/>
      <c r="G20" s="28"/>
    </row>
    <row r="21" spans="1:7" ht="18" x14ac:dyDescent="0.2">
      <c r="A21" s="27"/>
      <c r="E21" s="34"/>
      <c r="G21" s="28"/>
    </row>
    <row r="22" spans="1:7" x14ac:dyDescent="0.2">
      <c r="A22" s="27"/>
      <c r="G22" s="28"/>
    </row>
    <row r="23" spans="1:7" x14ac:dyDescent="0.2">
      <c r="A23" s="27"/>
      <c r="E23" s="35"/>
      <c r="G23" s="28"/>
    </row>
    <row r="24" spans="1:7" x14ac:dyDescent="0.2">
      <c r="A24" s="27"/>
      <c r="E24" s="22"/>
      <c r="G24" s="28"/>
    </row>
    <row r="25" spans="1:7" x14ac:dyDescent="0.2">
      <c r="A25" s="27"/>
      <c r="G25" s="28"/>
    </row>
    <row r="26" spans="1:7" x14ac:dyDescent="0.2">
      <c r="A26" s="27"/>
      <c r="G26" s="28"/>
    </row>
    <row r="27" spans="1:7" x14ac:dyDescent="0.2">
      <c r="A27" s="27"/>
      <c r="G27" s="28"/>
    </row>
    <row r="28" spans="1:7" x14ac:dyDescent="0.2">
      <c r="A28" s="27"/>
      <c r="G28" s="28"/>
    </row>
    <row r="29" spans="1:7" x14ac:dyDescent="0.2">
      <c r="A29" s="27"/>
      <c r="G29" s="28"/>
    </row>
    <row r="30" spans="1:7" x14ac:dyDescent="0.2">
      <c r="A30" s="27"/>
      <c r="G30" s="28"/>
    </row>
    <row r="31" spans="1:7" x14ac:dyDescent="0.2">
      <c r="A31" s="27"/>
      <c r="G31" s="28"/>
    </row>
    <row r="32" spans="1:7" x14ac:dyDescent="0.2">
      <c r="A32" s="27"/>
      <c r="G32" s="28"/>
    </row>
    <row r="33" spans="1:10" x14ac:dyDescent="0.2">
      <c r="A33" s="27"/>
      <c r="G33" s="28"/>
    </row>
    <row r="34" spans="1:10" x14ac:dyDescent="0.2">
      <c r="A34" s="27"/>
      <c r="G34" s="28"/>
    </row>
    <row r="35" spans="1:10" x14ac:dyDescent="0.2">
      <c r="A35" s="27"/>
      <c r="G35" s="28"/>
    </row>
    <row r="36" spans="1:10" x14ac:dyDescent="0.2">
      <c r="A36" s="27"/>
      <c r="G36" s="28"/>
    </row>
    <row r="37" spans="1:10" x14ac:dyDescent="0.2">
      <c r="A37" s="27"/>
      <c r="G37" s="28"/>
    </row>
    <row r="38" spans="1:10" x14ac:dyDescent="0.2">
      <c r="A38" s="27"/>
      <c r="G38" s="28"/>
    </row>
    <row r="39" spans="1:10" x14ac:dyDescent="0.2">
      <c r="A39" s="27"/>
      <c r="G39" s="28"/>
    </row>
    <row r="40" spans="1:10" x14ac:dyDescent="0.2">
      <c r="A40" s="27"/>
      <c r="G40" s="28"/>
    </row>
    <row r="41" spans="1:10" x14ac:dyDescent="0.2">
      <c r="A41" s="27"/>
      <c r="G41" s="28"/>
    </row>
    <row r="42" spans="1:10" x14ac:dyDescent="0.2">
      <c r="A42" s="27"/>
      <c r="G42" s="28"/>
      <c r="J42" s="36"/>
    </row>
    <row r="43" spans="1:10" x14ac:dyDescent="0.2">
      <c r="A43" s="27"/>
      <c r="G43" s="28"/>
      <c r="J43" s="36"/>
    </row>
    <row r="44" spans="1:10" x14ac:dyDescent="0.2">
      <c r="A44" s="27"/>
      <c r="G44" s="28"/>
      <c r="J44" s="36"/>
    </row>
    <row r="45" spans="1:10" x14ac:dyDescent="0.2">
      <c r="A45" s="27"/>
      <c r="G45" s="28"/>
      <c r="J45" s="36"/>
    </row>
    <row r="46" spans="1:10" ht="18" customHeight="1" thickBot="1" x14ac:dyDescent="0.25">
      <c r="A46" s="37"/>
      <c r="B46" s="38"/>
      <c r="C46" s="38"/>
      <c r="D46" s="38"/>
      <c r="E46" s="38"/>
      <c r="F46" s="38"/>
      <c r="G46" s="39"/>
    </row>
  </sheetData>
  <sheetProtection selectLockedCells="1"/>
  <customSheetViews>
    <customSheetView guid="{7415B89D-CE29-4FBF-B4A0-9A15044B3DAA}" showRuler="0" topLeftCell="A4">
      <selection activeCell="B26" sqref="B26"/>
      <pageMargins left="0" right="0" top="0" bottom="0" header="0" footer="0"/>
      <pageSetup orientation="portrait" verticalDpi="0" r:id="rId1"/>
      <headerFooter alignWithMargins="0">
        <oddFooter>&amp;L&amp;"Arial,Italic"Hannan Yoosuf Architects</oddFooter>
      </headerFooter>
    </customSheetView>
  </customSheetViews>
  <phoneticPr fontId="1" type="noConversion"/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FECC-84C0-4ECC-8E64-05B72DB06F8B}">
  <dimension ref="A1:G20"/>
  <sheetViews>
    <sheetView showGridLines="0" zoomScale="130" zoomScaleNormal="130" workbookViewId="0">
      <selection activeCell="F11" sqref="F11"/>
    </sheetView>
  </sheetViews>
  <sheetFormatPr defaultRowHeight="12.75" x14ac:dyDescent="0.2"/>
  <cols>
    <col min="1" max="1" width="6.7109375" bestFit="1" customWidth="1"/>
    <col min="2" max="2" width="8" customWidth="1"/>
    <col min="3" max="3" width="50" customWidth="1"/>
    <col min="4" max="4" width="17.42578125" customWidth="1"/>
    <col min="5" max="5" width="19" customWidth="1"/>
    <col min="6" max="6" width="13.85546875" customWidth="1"/>
    <col min="7" max="7" width="16.85546875" customWidth="1"/>
  </cols>
  <sheetData>
    <row r="1" spans="1:7" ht="15.75" x14ac:dyDescent="0.25">
      <c r="A1" s="66" t="s">
        <v>5</v>
      </c>
      <c r="B1" s="66"/>
      <c r="C1" s="66"/>
      <c r="D1" s="66"/>
    </row>
    <row r="2" spans="1:7" ht="15.75" x14ac:dyDescent="0.25">
      <c r="A2" s="66"/>
      <c r="B2" s="66"/>
      <c r="C2" s="66"/>
      <c r="D2" s="66"/>
    </row>
    <row r="3" spans="1:7" ht="15.75" x14ac:dyDescent="0.25">
      <c r="A3" s="66" t="s">
        <v>6</v>
      </c>
      <c r="B3" s="66"/>
      <c r="C3" s="66"/>
      <c r="D3" s="66"/>
    </row>
    <row r="6" spans="1:7" ht="21.75" customHeight="1" x14ac:dyDescent="0.2">
      <c r="A6" s="1" t="s">
        <v>7</v>
      </c>
      <c r="B6" s="67" t="s">
        <v>8</v>
      </c>
      <c r="C6" s="67"/>
      <c r="D6" s="1" t="s">
        <v>9</v>
      </c>
    </row>
    <row r="7" spans="1:7" ht="19.5" customHeight="1" x14ac:dyDescent="0.2">
      <c r="A7" s="11" t="s">
        <v>10</v>
      </c>
      <c r="B7" s="68" t="str">
        <f>BOQ!A29</f>
        <v>TOTAL OF BILL NO. 01 (PRELIMINARIES)</v>
      </c>
      <c r="C7" s="68"/>
      <c r="D7" s="12">
        <f>BOQ!G29</f>
        <v>0</v>
      </c>
      <c r="E7" s="7"/>
      <c r="F7" s="7"/>
      <c r="G7" s="7"/>
    </row>
    <row r="8" spans="1:7" ht="19.5" customHeight="1" x14ac:dyDescent="0.2">
      <c r="A8" s="13" t="s">
        <v>11</v>
      </c>
      <c r="B8" s="62" t="str">
        <f>BOQ!A42</f>
        <v>TOTAL OF BILL NO. 02 (DEMOLITION WORKS)</v>
      </c>
      <c r="C8" s="62"/>
      <c r="D8" s="14">
        <f>BOQ!G42</f>
        <v>0</v>
      </c>
      <c r="E8" s="7"/>
      <c r="F8" s="7"/>
      <c r="G8" s="7"/>
    </row>
    <row r="9" spans="1:7" ht="19.5" customHeight="1" x14ac:dyDescent="0.2">
      <c r="A9" s="13" t="s">
        <v>12</v>
      </c>
      <c r="B9" s="62" t="str">
        <f>BOQ!A59</f>
        <v>TOTAL OF BILL NO. 03 (METAL WORKS)</v>
      </c>
      <c r="C9" s="62"/>
      <c r="D9" s="14">
        <f>BOQ!G59</f>
        <v>0</v>
      </c>
      <c r="E9" s="7"/>
      <c r="F9" s="7"/>
      <c r="G9" s="7"/>
    </row>
    <row r="10" spans="1:7" ht="19.5" customHeight="1" x14ac:dyDescent="0.2">
      <c r="A10" s="13" t="s">
        <v>13</v>
      </c>
      <c r="B10" s="62" t="str">
        <f>BOQ!A79</f>
        <v>TOTAL OF BILL NO. 04 (ROOFING WORKS)</v>
      </c>
      <c r="C10" s="62"/>
      <c r="D10" s="14">
        <f>BOQ!G79</f>
        <v>0</v>
      </c>
      <c r="E10" s="7"/>
      <c r="F10" s="7"/>
      <c r="G10" s="7"/>
    </row>
    <row r="11" spans="1:7" ht="19.5" customHeight="1" x14ac:dyDescent="0.2">
      <c r="A11" s="13" t="s">
        <v>14</v>
      </c>
      <c r="B11" s="62" t="str">
        <f>BOQ!A95</f>
        <v>TOTAL OF BILL NO. 06 (CEILING SYSTEM)</v>
      </c>
      <c r="C11" s="62"/>
      <c r="D11" s="14">
        <f>BOQ!G95</f>
        <v>0</v>
      </c>
      <c r="E11" s="7"/>
      <c r="F11" s="7"/>
      <c r="G11" s="7"/>
    </row>
    <row r="12" spans="1:7" ht="19.5" customHeight="1" x14ac:dyDescent="0.2">
      <c r="A12" s="13" t="s">
        <v>15</v>
      </c>
      <c r="B12" s="62" t="str">
        <f>BOQ!A107</f>
        <v>TOTAL OF BILL NO. 07 (OMISSIONS)</v>
      </c>
      <c r="C12" s="62"/>
      <c r="D12" s="14">
        <f>BOQ!G107</f>
        <v>0</v>
      </c>
      <c r="E12" s="7"/>
      <c r="F12" s="7"/>
      <c r="G12" s="7"/>
    </row>
    <row r="13" spans="1:7" ht="27.75" customHeight="1" x14ac:dyDescent="0.2">
      <c r="A13" s="63" t="s">
        <v>16</v>
      </c>
      <c r="B13" s="64"/>
      <c r="C13" s="65"/>
      <c r="D13" s="6">
        <f>SUM(D7:D10)</f>
        <v>0</v>
      </c>
      <c r="E13" s="7"/>
      <c r="F13" s="7"/>
      <c r="G13" s="7"/>
    </row>
    <row r="14" spans="1:7" ht="12.75" customHeight="1" x14ac:dyDescent="0.2">
      <c r="D14" s="9"/>
    </row>
    <row r="15" spans="1:7" ht="11.25" customHeight="1" x14ac:dyDescent="0.2">
      <c r="A15" s="8"/>
      <c r="B15" s="8"/>
      <c r="C15" s="8"/>
      <c r="D15" s="10"/>
    </row>
    <row r="16" spans="1:7" ht="11.25" customHeight="1" x14ac:dyDescent="0.2">
      <c r="D16" s="9"/>
    </row>
    <row r="17" spans="4:4" ht="11.25" customHeight="1" x14ac:dyDescent="0.2"/>
    <row r="18" spans="4:4" x14ac:dyDescent="0.2">
      <c r="D18" s="7"/>
    </row>
    <row r="19" spans="4:4" x14ac:dyDescent="0.2">
      <c r="D19" s="7"/>
    </row>
    <row r="20" spans="4:4" x14ac:dyDescent="0.2">
      <c r="D20" s="7"/>
    </row>
  </sheetData>
  <customSheetViews>
    <customSheetView guid="{7415B89D-CE29-4FBF-B4A0-9A15044B3DAA}" showGridLines="0" showRuler="0" topLeftCell="A4">
      <selection activeCell="A2" sqref="A2:D2"/>
      <pageMargins left="0" right="0" top="0" bottom="0" header="0" footer="0"/>
      <pageSetup paperSize="9" orientation="portrait" horizontalDpi="4294967293" r:id="rId1"/>
      <headerFooter alignWithMargins="0">
        <oddHeader>&amp;L&amp;"Arial,Italic"Ma. Milan&amp;R&amp;"Arial,Italic"SUMMERY</oddHeader>
        <oddFooter>&amp;L&amp;"Arial,Italic"Hannan Yoosuf Architects</oddFooter>
      </headerFooter>
    </customSheetView>
  </customSheetViews>
  <mergeCells count="11">
    <mergeCell ref="A1:D1"/>
    <mergeCell ref="A2:D2"/>
    <mergeCell ref="A3:D3"/>
    <mergeCell ref="B6:C6"/>
    <mergeCell ref="B7:C7"/>
    <mergeCell ref="B9:C9"/>
    <mergeCell ref="B10:C10"/>
    <mergeCell ref="B8:C8"/>
    <mergeCell ref="B12:C12"/>
    <mergeCell ref="A13:C13"/>
    <mergeCell ref="B11:C11"/>
  </mergeCells>
  <phoneticPr fontId="1" type="noConversion"/>
  <pageMargins left="0.75" right="0.75" top="0.75" bottom="0.75" header="0.5" footer="0.5"/>
  <pageSetup paperSize="9" orientation="portrait" r:id="rId2"/>
  <headerFooter alignWithMargins="0">
    <oddHeader>&amp;L&amp;"Arial,Italic"&amp;F&amp;R&amp;"Arial,Italic"SUMMARY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186C-0EF2-4529-81ED-A3735A77E496}">
  <dimension ref="A1:G108"/>
  <sheetViews>
    <sheetView showGridLines="0" zoomScale="160" zoomScaleNormal="160" workbookViewId="0">
      <pane ySplit="1" topLeftCell="A23" activePane="bottomLeft" state="frozen"/>
      <selection activeCell="B409" sqref="B409"/>
      <selection pane="bottomLeft" activeCell="A43" sqref="A43:D43"/>
    </sheetView>
  </sheetViews>
  <sheetFormatPr defaultRowHeight="12.75" x14ac:dyDescent="0.2"/>
  <cols>
    <col min="1" max="1" width="9.5703125" style="2" bestFit="1" customWidth="1"/>
    <col min="2" max="2" width="38.7109375" style="47" bestFit="1" customWidth="1"/>
    <col min="3" max="3" width="8" style="17" bestFit="1" customWidth="1"/>
    <col min="4" max="4" width="6" style="2" bestFit="1" customWidth="1"/>
    <col min="5" max="5" width="9.28515625" style="2" customWidth="1"/>
    <col min="6" max="6" width="11.28515625" style="55" bestFit="1" customWidth="1"/>
    <col min="7" max="7" width="12.85546875" style="55" bestFit="1" customWidth="1"/>
    <col min="8" max="8" width="7" style="48" bestFit="1" customWidth="1"/>
    <col min="9" max="14" width="12" style="48" bestFit="1" customWidth="1"/>
    <col min="15" max="15" width="4" style="48" bestFit="1" customWidth="1"/>
    <col min="16" max="17" width="3" style="48" bestFit="1" customWidth="1"/>
    <col min="18" max="16384" width="9.140625" style="48"/>
  </cols>
  <sheetData>
    <row r="1" spans="1:7" s="49" customFormat="1" ht="25.5" x14ac:dyDescent="0.2">
      <c r="A1" s="41" t="s">
        <v>7</v>
      </c>
      <c r="B1" s="41" t="s">
        <v>17</v>
      </c>
      <c r="C1" s="18" t="s">
        <v>18</v>
      </c>
      <c r="D1" s="41" t="s">
        <v>19</v>
      </c>
      <c r="E1" s="41" t="s">
        <v>20</v>
      </c>
      <c r="F1" s="50" t="s">
        <v>21</v>
      </c>
      <c r="G1" s="50" t="s">
        <v>22</v>
      </c>
    </row>
    <row r="2" spans="1:7" x14ac:dyDescent="0.2">
      <c r="A2" s="3"/>
      <c r="B2" s="42"/>
      <c r="C2" s="15"/>
      <c r="D2" s="3"/>
      <c r="E2" s="3"/>
      <c r="F2" s="51"/>
      <c r="G2" s="51"/>
    </row>
    <row r="3" spans="1:7" x14ac:dyDescent="0.2">
      <c r="A3" s="4"/>
      <c r="B3" s="43" t="s">
        <v>23</v>
      </c>
      <c r="C3" s="16"/>
      <c r="D3" s="4"/>
      <c r="E3" s="4"/>
      <c r="F3" s="52"/>
      <c r="G3" s="52"/>
    </row>
    <row r="4" spans="1:7" x14ac:dyDescent="0.2">
      <c r="A4" s="4"/>
      <c r="B4" s="43" t="s">
        <v>24</v>
      </c>
      <c r="C4" s="16"/>
      <c r="D4" s="4"/>
      <c r="E4" s="4"/>
      <c r="F4" s="52"/>
      <c r="G4" s="52"/>
    </row>
    <row r="5" spans="1:7" x14ac:dyDescent="0.2">
      <c r="A5" s="4"/>
      <c r="B5" s="44"/>
      <c r="C5" s="16"/>
      <c r="D5" s="4"/>
      <c r="E5" s="4"/>
      <c r="F5" s="52"/>
      <c r="G5" s="52"/>
    </row>
    <row r="6" spans="1:7" x14ac:dyDescent="0.2">
      <c r="A6" s="4">
        <v>1.1000000000000001</v>
      </c>
      <c r="B6" s="43" t="s">
        <v>25</v>
      </c>
      <c r="C6" s="16"/>
      <c r="D6" s="4"/>
      <c r="E6" s="4"/>
      <c r="F6" s="52"/>
      <c r="G6" s="52"/>
    </row>
    <row r="7" spans="1:7" x14ac:dyDescent="0.2">
      <c r="A7" s="4" t="s">
        <v>10</v>
      </c>
      <c r="B7" s="45" t="s">
        <v>26</v>
      </c>
      <c r="C7" s="16"/>
      <c r="D7" s="4"/>
      <c r="E7" s="4"/>
      <c r="F7" s="52"/>
      <c r="G7" s="52"/>
    </row>
    <row r="8" spans="1:7" x14ac:dyDescent="0.2">
      <c r="A8" s="4"/>
      <c r="B8" s="44" t="s">
        <v>27</v>
      </c>
      <c r="C8" s="16"/>
      <c r="D8" s="4"/>
      <c r="E8" s="4"/>
      <c r="F8" s="52"/>
      <c r="G8" s="52"/>
    </row>
    <row r="9" spans="1:7" x14ac:dyDescent="0.2">
      <c r="A9" s="4"/>
      <c r="B9" s="44" t="s">
        <v>28</v>
      </c>
      <c r="C9" s="16"/>
      <c r="D9" s="4"/>
      <c r="E9" s="4"/>
      <c r="F9" s="52"/>
      <c r="G9" s="52"/>
    </row>
    <row r="10" spans="1:7" x14ac:dyDescent="0.2">
      <c r="A10" s="4"/>
      <c r="B10" s="44" t="s">
        <v>29</v>
      </c>
      <c r="C10" s="16"/>
      <c r="D10" s="4"/>
      <c r="E10" s="4"/>
      <c r="F10" s="52"/>
      <c r="G10" s="52"/>
    </row>
    <row r="11" spans="1:7" x14ac:dyDescent="0.2">
      <c r="A11" s="4"/>
      <c r="B11" s="44" t="s">
        <v>30</v>
      </c>
      <c r="C11" s="16"/>
      <c r="D11" s="4"/>
      <c r="E11" s="4"/>
      <c r="F11" s="52"/>
      <c r="G11" s="52"/>
    </row>
    <row r="12" spans="1:7" x14ac:dyDescent="0.2">
      <c r="A12" s="4"/>
      <c r="B12" s="44" t="s">
        <v>31</v>
      </c>
      <c r="C12" s="2"/>
      <c r="D12" s="4"/>
      <c r="E12" s="4"/>
      <c r="F12" s="52"/>
      <c r="G12" s="52"/>
    </row>
    <row r="13" spans="1:7" x14ac:dyDescent="0.2">
      <c r="A13" s="4"/>
      <c r="B13" s="44" t="s">
        <v>32</v>
      </c>
      <c r="C13" s="2"/>
      <c r="D13" s="4"/>
      <c r="E13" s="4"/>
      <c r="F13" s="52"/>
      <c r="G13" s="52"/>
    </row>
    <row r="14" spans="1:7" x14ac:dyDescent="0.2">
      <c r="A14" s="4"/>
      <c r="B14" s="44" t="s">
        <v>33</v>
      </c>
      <c r="C14" s="2"/>
      <c r="D14" s="4"/>
      <c r="E14" s="4"/>
      <c r="F14" s="52"/>
      <c r="G14" s="52"/>
    </row>
    <row r="15" spans="1:7" x14ac:dyDescent="0.2">
      <c r="A15" s="4"/>
      <c r="B15" s="44" t="s">
        <v>34</v>
      </c>
      <c r="C15" s="2"/>
      <c r="D15" s="4"/>
      <c r="E15" s="4"/>
      <c r="F15" s="52"/>
      <c r="G15" s="52"/>
    </row>
    <row r="16" spans="1:7" x14ac:dyDescent="0.2">
      <c r="A16" s="4"/>
      <c r="B16" s="44" t="s">
        <v>35</v>
      </c>
      <c r="C16" s="2"/>
      <c r="D16" s="4"/>
      <c r="E16" s="4"/>
      <c r="F16" s="52"/>
      <c r="G16" s="52"/>
    </row>
    <row r="17" spans="1:7" x14ac:dyDescent="0.2">
      <c r="A17" s="4"/>
      <c r="B17" s="44" t="s">
        <v>36</v>
      </c>
      <c r="C17" s="2"/>
      <c r="D17" s="4"/>
      <c r="E17" s="4"/>
      <c r="F17" s="52"/>
      <c r="G17" s="52"/>
    </row>
    <row r="18" spans="1:7" x14ac:dyDescent="0.2">
      <c r="A18" s="4"/>
      <c r="B18" s="44" t="s">
        <v>37</v>
      </c>
      <c r="C18" s="2"/>
      <c r="D18" s="4"/>
      <c r="E18" s="4"/>
      <c r="F18" s="52"/>
      <c r="G18" s="52"/>
    </row>
    <row r="19" spans="1:7" x14ac:dyDescent="0.2">
      <c r="A19" s="4"/>
      <c r="B19" s="44" t="s">
        <v>38</v>
      </c>
      <c r="C19" s="2"/>
      <c r="D19" s="4"/>
      <c r="E19" s="4"/>
      <c r="F19" s="52"/>
      <c r="G19" s="52"/>
    </row>
    <row r="20" spans="1:7" x14ac:dyDescent="0.2">
      <c r="A20" s="4"/>
      <c r="B20" s="44" t="s">
        <v>39</v>
      </c>
      <c r="C20" s="2"/>
      <c r="D20" s="4"/>
      <c r="E20" s="4"/>
      <c r="F20" s="52"/>
      <c r="G20" s="52"/>
    </row>
    <row r="21" spans="1:7" x14ac:dyDescent="0.2">
      <c r="A21" s="4">
        <v>1.2</v>
      </c>
      <c r="B21" s="43" t="s">
        <v>40</v>
      </c>
      <c r="C21" s="2"/>
      <c r="D21" s="4"/>
      <c r="E21" s="4"/>
      <c r="F21" s="52"/>
      <c r="G21" s="52"/>
    </row>
    <row r="22" spans="1:7" ht="51" x14ac:dyDescent="0.2">
      <c r="A22" s="5" t="s">
        <v>10</v>
      </c>
      <c r="B22" s="46" t="s">
        <v>41</v>
      </c>
      <c r="C22" s="2">
        <v>1</v>
      </c>
      <c r="D22" s="4" t="s">
        <v>42</v>
      </c>
      <c r="E22" s="4"/>
      <c r="F22" s="52"/>
      <c r="G22" s="52">
        <f>C22*(E22+F22)</f>
        <v>0</v>
      </c>
    </row>
    <row r="23" spans="1:7" x14ac:dyDescent="0.2">
      <c r="A23" s="4"/>
      <c r="B23" s="44"/>
      <c r="C23" s="2"/>
      <c r="D23" s="4"/>
      <c r="E23" s="4"/>
      <c r="F23" s="52"/>
      <c r="G23" s="52"/>
    </row>
    <row r="24" spans="1:7" x14ac:dyDescent="0.2">
      <c r="A24" s="4"/>
      <c r="B24" s="44"/>
      <c r="C24" s="2"/>
      <c r="D24" s="4"/>
      <c r="E24" s="4"/>
      <c r="F24" s="52"/>
      <c r="G24" s="52"/>
    </row>
    <row r="25" spans="1:7" x14ac:dyDescent="0.2">
      <c r="A25" s="4">
        <v>1.3</v>
      </c>
      <c r="B25" s="43" t="s">
        <v>43</v>
      </c>
      <c r="C25" s="2"/>
      <c r="D25" s="4"/>
      <c r="E25" s="4"/>
      <c r="F25" s="52"/>
      <c r="G25" s="52"/>
    </row>
    <row r="26" spans="1:7" ht="25.5" x14ac:dyDescent="0.2">
      <c r="A26" s="5" t="s">
        <v>10</v>
      </c>
      <c r="B26" s="46" t="s">
        <v>44</v>
      </c>
      <c r="C26" s="2">
        <v>1</v>
      </c>
      <c r="D26" s="4" t="s">
        <v>42</v>
      </c>
      <c r="E26" s="4"/>
      <c r="F26" s="52"/>
      <c r="G26" s="52">
        <f>C26*(E26+F26)</f>
        <v>0</v>
      </c>
    </row>
    <row r="27" spans="1:7" x14ac:dyDescent="0.2">
      <c r="A27" s="4"/>
      <c r="B27" s="44"/>
      <c r="C27" s="2"/>
      <c r="D27" s="4"/>
      <c r="E27" s="4"/>
      <c r="F27" s="52"/>
      <c r="G27" s="52"/>
    </row>
    <row r="28" spans="1:7" x14ac:dyDescent="0.2">
      <c r="A28" s="4"/>
      <c r="B28" s="44"/>
      <c r="C28" s="16"/>
      <c r="D28" s="4"/>
      <c r="E28" s="4"/>
      <c r="F28" s="52"/>
      <c r="G28" s="52"/>
    </row>
    <row r="29" spans="1:7" x14ac:dyDescent="0.2">
      <c r="A29" s="70" t="s">
        <v>45</v>
      </c>
      <c r="B29" s="71"/>
      <c r="C29" s="71"/>
      <c r="D29" s="71"/>
      <c r="E29" s="57"/>
      <c r="F29" s="53"/>
      <c r="G29" s="69">
        <f>SUM(G21:G28)</f>
        <v>0</v>
      </c>
    </row>
    <row r="30" spans="1:7" x14ac:dyDescent="0.2">
      <c r="A30" s="72" t="s">
        <v>46</v>
      </c>
      <c r="B30" s="73"/>
      <c r="C30" s="73"/>
      <c r="D30" s="73"/>
      <c r="E30" s="59"/>
      <c r="F30" s="54"/>
      <c r="G30" s="69"/>
    </row>
    <row r="31" spans="1:7" x14ac:dyDescent="0.2">
      <c r="A31" s="3"/>
      <c r="B31" s="42"/>
      <c r="C31" s="15"/>
      <c r="D31" s="3"/>
      <c r="E31" s="3"/>
      <c r="F31" s="51"/>
      <c r="G31" s="51"/>
    </row>
    <row r="32" spans="1:7" x14ac:dyDescent="0.2">
      <c r="A32" s="3"/>
      <c r="B32" s="42"/>
      <c r="C32" s="15"/>
      <c r="D32" s="3"/>
      <c r="E32" s="3"/>
      <c r="F32" s="51"/>
      <c r="G32" s="51"/>
    </row>
    <row r="33" spans="1:7" x14ac:dyDescent="0.2">
      <c r="A33" s="4"/>
      <c r="B33" s="43" t="s">
        <v>47</v>
      </c>
      <c r="C33" s="16"/>
      <c r="D33" s="4"/>
      <c r="E33" s="4"/>
      <c r="F33" s="52"/>
      <c r="G33" s="52"/>
    </row>
    <row r="34" spans="1:7" x14ac:dyDescent="0.2">
      <c r="A34" s="4"/>
      <c r="B34" s="43" t="s">
        <v>48</v>
      </c>
      <c r="C34" s="16"/>
      <c r="D34" s="4"/>
      <c r="E34" s="4"/>
      <c r="F34" s="52"/>
      <c r="G34" s="52"/>
    </row>
    <row r="35" spans="1:7" x14ac:dyDescent="0.2">
      <c r="A35" s="4">
        <v>2.1</v>
      </c>
      <c r="B35" s="43" t="s">
        <v>49</v>
      </c>
      <c r="C35" s="2"/>
      <c r="D35" s="4"/>
      <c r="E35" s="4"/>
      <c r="F35" s="52"/>
      <c r="G35" s="52"/>
    </row>
    <row r="36" spans="1:7" ht="25.5" x14ac:dyDescent="0.2">
      <c r="A36" s="4"/>
      <c r="B36" s="46" t="s">
        <v>50</v>
      </c>
      <c r="C36" s="2"/>
      <c r="D36" s="4"/>
      <c r="E36" s="4"/>
      <c r="F36" s="52"/>
      <c r="G36" s="52"/>
    </row>
    <row r="37" spans="1:7" x14ac:dyDescent="0.2">
      <c r="A37" s="4"/>
      <c r="B37" s="46"/>
      <c r="C37" s="2"/>
      <c r="D37" s="4"/>
      <c r="E37" s="4"/>
      <c r="F37" s="52"/>
      <c r="G37" s="52"/>
    </row>
    <row r="38" spans="1:7" x14ac:dyDescent="0.2">
      <c r="A38" s="4">
        <v>2.2000000000000002</v>
      </c>
      <c r="B38" s="43" t="s">
        <v>51</v>
      </c>
      <c r="C38" s="2"/>
      <c r="D38" s="4"/>
      <c r="E38" s="4"/>
      <c r="F38" s="52"/>
      <c r="G38" s="52"/>
    </row>
    <row r="39" spans="1:7" x14ac:dyDescent="0.2">
      <c r="A39" s="4" t="s">
        <v>10</v>
      </c>
      <c r="B39" s="46" t="s">
        <v>52</v>
      </c>
      <c r="C39" s="2">
        <v>1</v>
      </c>
      <c r="D39" s="4" t="s">
        <v>42</v>
      </c>
      <c r="E39" s="4"/>
      <c r="F39" s="52"/>
      <c r="G39" s="52">
        <f>C39*(E39+F39)</f>
        <v>0</v>
      </c>
    </row>
    <row r="40" spans="1:7" ht="25.5" x14ac:dyDescent="0.2">
      <c r="A40" s="4" t="s">
        <v>11</v>
      </c>
      <c r="B40" s="46" t="s">
        <v>53</v>
      </c>
      <c r="C40" s="2">
        <v>1</v>
      </c>
      <c r="D40" s="4" t="s">
        <v>42</v>
      </c>
      <c r="E40" s="4"/>
      <c r="F40" s="52"/>
      <c r="G40" s="52">
        <f>C40*(E40+F40)</f>
        <v>0</v>
      </c>
    </row>
    <row r="41" spans="1:7" x14ac:dyDescent="0.2">
      <c r="A41" s="4" t="s">
        <v>12</v>
      </c>
      <c r="B41" s="46" t="s">
        <v>54</v>
      </c>
      <c r="C41" s="2">
        <v>1</v>
      </c>
      <c r="D41" s="4" t="s">
        <v>42</v>
      </c>
      <c r="E41" s="4"/>
      <c r="F41" s="52"/>
      <c r="G41" s="52">
        <f>C41*(E41+F41)</f>
        <v>0</v>
      </c>
    </row>
    <row r="42" spans="1:7" x14ac:dyDescent="0.2">
      <c r="A42" s="70" t="s">
        <v>103</v>
      </c>
      <c r="B42" s="71"/>
      <c r="C42" s="71"/>
      <c r="D42" s="74"/>
      <c r="E42" s="58"/>
      <c r="F42" s="53"/>
      <c r="G42" s="69">
        <f>SUM(G38:G41)</f>
        <v>0</v>
      </c>
    </row>
    <row r="43" spans="1:7" x14ac:dyDescent="0.2">
      <c r="A43" s="72" t="s">
        <v>46</v>
      </c>
      <c r="B43" s="73"/>
      <c r="C43" s="73"/>
      <c r="D43" s="75"/>
      <c r="E43" s="60"/>
      <c r="F43" s="54"/>
      <c r="G43" s="69"/>
    </row>
    <row r="44" spans="1:7" x14ac:dyDescent="0.2">
      <c r="A44" s="3"/>
      <c r="B44" s="42"/>
      <c r="C44" s="15"/>
      <c r="D44" s="3"/>
      <c r="E44" s="3"/>
      <c r="F44" s="51"/>
      <c r="G44" s="51"/>
    </row>
    <row r="45" spans="1:7" x14ac:dyDescent="0.2">
      <c r="A45" s="4"/>
      <c r="B45" s="43" t="s">
        <v>55</v>
      </c>
      <c r="C45" s="16"/>
      <c r="D45" s="4"/>
      <c r="E45" s="4"/>
      <c r="F45" s="52"/>
      <c r="G45" s="52"/>
    </row>
    <row r="46" spans="1:7" x14ac:dyDescent="0.2">
      <c r="A46" s="4"/>
      <c r="B46" s="43" t="s">
        <v>56</v>
      </c>
      <c r="C46" s="16"/>
      <c r="D46" s="4"/>
      <c r="E46" s="4"/>
      <c r="F46" s="52"/>
      <c r="G46" s="52"/>
    </row>
    <row r="47" spans="1:7" x14ac:dyDescent="0.2">
      <c r="A47" s="4">
        <v>3.1</v>
      </c>
      <c r="B47" s="43" t="s">
        <v>49</v>
      </c>
      <c r="C47" s="2"/>
      <c r="D47" s="4"/>
      <c r="E47" s="4"/>
      <c r="F47" s="52"/>
      <c r="G47" s="52"/>
    </row>
    <row r="48" spans="1:7" ht="38.25" x14ac:dyDescent="0.2">
      <c r="A48" s="4"/>
      <c r="B48" s="46" t="s">
        <v>57</v>
      </c>
      <c r="C48" s="2"/>
      <c r="D48" s="4"/>
      <c r="E48" s="4"/>
      <c r="F48" s="52"/>
      <c r="G48" s="52"/>
    </row>
    <row r="49" spans="1:7" ht="38.25" x14ac:dyDescent="0.2">
      <c r="A49" s="4"/>
      <c r="B49" s="46" t="s">
        <v>58</v>
      </c>
      <c r="C49" s="2"/>
      <c r="D49" s="4"/>
      <c r="E49" s="4"/>
      <c r="F49" s="52"/>
      <c r="G49" s="52"/>
    </row>
    <row r="50" spans="1:7" ht="63.75" x14ac:dyDescent="0.2">
      <c r="A50" s="4"/>
      <c r="B50" s="46" t="s">
        <v>59</v>
      </c>
      <c r="C50" s="2"/>
      <c r="D50" s="4"/>
      <c r="E50" s="4"/>
      <c r="F50" s="52"/>
      <c r="G50" s="52"/>
    </row>
    <row r="51" spans="1:7" ht="38.25" x14ac:dyDescent="0.2">
      <c r="A51" s="4"/>
      <c r="B51" s="46" t="s">
        <v>60</v>
      </c>
      <c r="C51" s="2"/>
      <c r="D51" s="4"/>
      <c r="E51" s="4"/>
      <c r="F51" s="52"/>
      <c r="G51" s="52"/>
    </row>
    <row r="52" spans="1:7" x14ac:dyDescent="0.2">
      <c r="A52" s="4"/>
      <c r="B52" s="44"/>
      <c r="C52" s="16"/>
      <c r="D52" s="4"/>
      <c r="E52" s="4"/>
      <c r="F52" s="52"/>
      <c r="G52" s="52"/>
    </row>
    <row r="53" spans="1:7" x14ac:dyDescent="0.2">
      <c r="A53" s="4">
        <v>3.2</v>
      </c>
      <c r="B53" s="43" t="s">
        <v>61</v>
      </c>
      <c r="C53" s="2"/>
      <c r="D53" s="4"/>
      <c r="E53" s="4"/>
      <c r="F53" s="52"/>
      <c r="G53" s="52"/>
    </row>
    <row r="54" spans="1:7" x14ac:dyDescent="0.2">
      <c r="A54" s="4" t="s">
        <v>10</v>
      </c>
      <c r="B54" s="46" t="s">
        <v>62</v>
      </c>
      <c r="C54" s="2">
        <v>35.17</v>
      </c>
      <c r="D54" s="4" t="s">
        <v>63</v>
      </c>
      <c r="E54" s="4"/>
      <c r="F54" s="52"/>
      <c r="G54" s="52">
        <f>C54*(E54+F54)</f>
        <v>0</v>
      </c>
    </row>
    <row r="55" spans="1:7" x14ac:dyDescent="0.2">
      <c r="A55" s="4" t="s">
        <v>11</v>
      </c>
      <c r="B55" s="46" t="s">
        <v>64</v>
      </c>
      <c r="C55" s="2">
        <v>1</v>
      </c>
      <c r="D55" s="4" t="s">
        <v>42</v>
      </c>
      <c r="E55" s="4"/>
      <c r="F55" s="52"/>
      <c r="G55" s="52">
        <f>C55*(E55+F55)</f>
        <v>0</v>
      </c>
    </row>
    <row r="56" spans="1:7" x14ac:dyDescent="0.2">
      <c r="A56" s="4" t="s">
        <v>12</v>
      </c>
      <c r="B56" s="46" t="s">
        <v>65</v>
      </c>
      <c r="C56" s="2">
        <v>1</v>
      </c>
      <c r="D56" s="4" t="s">
        <v>42</v>
      </c>
      <c r="E56" s="4"/>
      <c r="F56" s="52"/>
      <c r="G56" s="52">
        <f>C56*(E56+F56)</f>
        <v>0</v>
      </c>
    </row>
    <row r="57" spans="1:7" x14ac:dyDescent="0.2">
      <c r="A57" s="4" t="s">
        <v>13</v>
      </c>
      <c r="B57" s="46" t="s">
        <v>66</v>
      </c>
      <c r="C57" s="2">
        <v>1</v>
      </c>
      <c r="D57" s="4" t="s">
        <v>42</v>
      </c>
      <c r="E57" s="4"/>
      <c r="F57" s="52"/>
      <c r="G57" s="52">
        <f>C57*(E57+F57)</f>
        <v>0</v>
      </c>
    </row>
    <row r="58" spans="1:7" x14ac:dyDescent="0.2">
      <c r="A58" s="4"/>
      <c r="B58" s="44"/>
      <c r="C58" s="16"/>
      <c r="D58" s="4"/>
      <c r="E58" s="4"/>
      <c r="F58" s="52"/>
      <c r="G58" s="52"/>
    </row>
    <row r="59" spans="1:7" x14ac:dyDescent="0.2">
      <c r="A59" s="70" t="s">
        <v>67</v>
      </c>
      <c r="B59" s="71"/>
      <c r="C59" s="71"/>
      <c r="D59" s="74"/>
      <c r="E59" s="58"/>
      <c r="F59" s="53"/>
      <c r="G59" s="69">
        <f>SUM(G47:G58)</f>
        <v>0</v>
      </c>
    </row>
    <row r="60" spans="1:7" x14ac:dyDescent="0.2">
      <c r="A60" s="72" t="s">
        <v>46</v>
      </c>
      <c r="B60" s="73"/>
      <c r="C60" s="73"/>
      <c r="D60" s="75"/>
      <c r="E60" s="60"/>
      <c r="F60" s="54"/>
      <c r="G60" s="69"/>
    </row>
    <row r="61" spans="1:7" x14ac:dyDescent="0.2">
      <c r="A61" s="4"/>
      <c r="B61" s="44"/>
      <c r="C61" s="16"/>
      <c r="D61" s="4"/>
      <c r="E61" s="4"/>
      <c r="F61" s="52"/>
      <c r="G61" s="52"/>
    </row>
    <row r="62" spans="1:7" x14ac:dyDescent="0.2">
      <c r="A62" s="4"/>
      <c r="B62" s="43" t="s">
        <v>68</v>
      </c>
      <c r="C62" s="16"/>
      <c r="D62" s="4"/>
      <c r="E62" s="4"/>
      <c r="F62" s="52"/>
      <c r="G62" s="52"/>
    </row>
    <row r="63" spans="1:7" x14ac:dyDescent="0.2">
      <c r="A63" s="4"/>
      <c r="B63" s="43" t="s">
        <v>69</v>
      </c>
      <c r="C63" s="16"/>
      <c r="D63" s="4"/>
      <c r="E63" s="4"/>
      <c r="F63" s="52"/>
      <c r="G63" s="52"/>
    </row>
    <row r="64" spans="1:7" x14ac:dyDescent="0.2">
      <c r="A64" s="4"/>
      <c r="B64" s="44"/>
      <c r="C64" s="2"/>
      <c r="D64" s="4"/>
      <c r="E64" s="4"/>
      <c r="F64" s="52"/>
      <c r="G64" s="52"/>
    </row>
    <row r="65" spans="1:7" x14ac:dyDescent="0.2">
      <c r="A65" s="4">
        <v>4</v>
      </c>
      <c r="B65" s="43" t="s">
        <v>49</v>
      </c>
      <c r="C65" s="2"/>
      <c r="D65" s="4"/>
      <c r="E65" s="4"/>
      <c r="F65" s="52"/>
      <c r="G65" s="52"/>
    </row>
    <row r="66" spans="1:7" ht="76.5" x14ac:dyDescent="0.2">
      <c r="A66" s="4"/>
      <c r="B66" s="46" t="s">
        <v>70</v>
      </c>
      <c r="C66" s="2"/>
      <c r="D66" s="4"/>
      <c r="E66" s="4"/>
      <c r="F66" s="52"/>
      <c r="G66" s="52"/>
    </row>
    <row r="67" spans="1:7" ht="25.5" x14ac:dyDescent="0.2">
      <c r="A67" s="4"/>
      <c r="B67" s="46" t="s">
        <v>71</v>
      </c>
      <c r="C67" s="2"/>
      <c r="D67" s="4"/>
      <c r="E67" s="4"/>
      <c r="F67" s="52"/>
      <c r="G67" s="52"/>
    </row>
    <row r="68" spans="1:7" x14ac:dyDescent="0.2">
      <c r="A68" s="4"/>
      <c r="B68" s="46"/>
      <c r="C68" s="2"/>
      <c r="D68" s="4"/>
      <c r="E68" s="4"/>
      <c r="F68" s="52"/>
      <c r="G68" s="52"/>
    </row>
    <row r="69" spans="1:7" x14ac:dyDescent="0.2">
      <c r="A69" s="4">
        <v>4.0999999999999996</v>
      </c>
      <c r="B69" s="43" t="s">
        <v>72</v>
      </c>
      <c r="C69" s="2"/>
      <c r="D69" s="4"/>
      <c r="E69" s="4"/>
      <c r="F69" s="52"/>
      <c r="G69" s="52"/>
    </row>
    <row r="70" spans="1:7" ht="25.5" x14ac:dyDescent="0.2">
      <c r="A70" s="4" t="s">
        <v>10</v>
      </c>
      <c r="B70" s="44" t="s">
        <v>73</v>
      </c>
      <c r="C70" s="2">
        <v>17.670000000000002</v>
      </c>
      <c r="D70" s="4" t="s">
        <v>74</v>
      </c>
      <c r="E70" s="4"/>
      <c r="F70" s="52"/>
      <c r="G70" s="52">
        <f>C70*(E70+F70)</f>
        <v>0</v>
      </c>
    </row>
    <row r="71" spans="1:7" ht="25.5" x14ac:dyDescent="0.2">
      <c r="A71" s="5" t="s">
        <v>11</v>
      </c>
      <c r="B71" s="44" t="s">
        <v>75</v>
      </c>
      <c r="C71" s="2">
        <v>35.17</v>
      </c>
      <c r="D71" s="4" t="s">
        <v>63</v>
      </c>
      <c r="E71" s="4"/>
      <c r="F71" s="52"/>
      <c r="G71" s="52">
        <f t="shared" ref="G71:G77" si="0">C71*(E71+F71)</f>
        <v>0</v>
      </c>
    </row>
    <row r="72" spans="1:7" x14ac:dyDescent="0.2">
      <c r="A72" s="4" t="s">
        <v>12</v>
      </c>
      <c r="B72" s="44" t="s">
        <v>76</v>
      </c>
      <c r="C72" s="2">
        <v>17.899999999999999</v>
      </c>
      <c r="D72" s="4" t="s">
        <v>63</v>
      </c>
      <c r="E72" s="4"/>
      <c r="F72" s="52"/>
      <c r="G72" s="52">
        <f t="shared" si="0"/>
        <v>0</v>
      </c>
    </row>
    <row r="73" spans="1:7" x14ac:dyDescent="0.2">
      <c r="A73" s="4" t="s">
        <v>13</v>
      </c>
      <c r="B73" s="44" t="s">
        <v>77</v>
      </c>
      <c r="C73" s="2">
        <v>17.100000000000001</v>
      </c>
      <c r="D73" s="4" t="s">
        <v>63</v>
      </c>
      <c r="E73" s="4"/>
      <c r="F73" s="52"/>
      <c r="G73" s="52">
        <f t="shared" si="0"/>
        <v>0</v>
      </c>
    </row>
    <row r="74" spans="1:7" x14ac:dyDescent="0.2">
      <c r="A74" s="4" t="s">
        <v>14</v>
      </c>
      <c r="B74" s="44" t="s">
        <v>78</v>
      </c>
      <c r="C74" s="2">
        <v>5.6</v>
      </c>
      <c r="D74" s="4" t="s">
        <v>63</v>
      </c>
      <c r="E74" s="4"/>
      <c r="F74" s="52"/>
      <c r="G74" s="52">
        <f t="shared" si="0"/>
        <v>0</v>
      </c>
    </row>
    <row r="75" spans="1:7" x14ac:dyDescent="0.2">
      <c r="A75" s="4" t="s">
        <v>15</v>
      </c>
      <c r="B75" s="46" t="s">
        <v>79</v>
      </c>
      <c r="C75" s="2">
        <v>17</v>
      </c>
      <c r="D75" s="4" t="s">
        <v>74</v>
      </c>
      <c r="E75" s="4"/>
      <c r="F75" s="52"/>
      <c r="G75" s="52">
        <f t="shared" si="0"/>
        <v>0</v>
      </c>
    </row>
    <row r="76" spans="1:7" x14ac:dyDescent="0.2">
      <c r="A76" s="4" t="s">
        <v>80</v>
      </c>
      <c r="B76" s="46" t="s">
        <v>81</v>
      </c>
      <c r="C76" s="2">
        <v>4</v>
      </c>
      <c r="D76" s="4" t="s">
        <v>82</v>
      </c>
      <c r="E76" s="4"/>
      <c r="F76" s="52"/>
      <c r="G76" s="52">
        <f t="shared" si="0"/>
        <v>0</v>
      </c>
    </row>
    <row r="77" spans="1:7" ht="25.5" x14ac:dyDescent="0.2">
      <c r="A77" s="4" t="s">
        <v>80</v>
      </c>
      <c r="B77" s="46" t="s">
        <v>83</v>
      </c>
      <c r="C77" s="2">
        <v>1</v>
      </c>
      <c r="D77" s="4" t="s">
        <v>42</v>
      </c>
      <c r="E77" s="4"/>
      <c r="F77" s="52"/>
      <c r="G77" s="52">
        <f t="shared" si="0"/>
        <v>0</v>
      </c>
    </row>
    <row r="78" spans="1:7" x14ac:dyDescent="0.2">
      <c r="A78" s="4"/>
      <c r="B78" s="46"/>
      <c r="C78" s="2"/>
      <c r="D78" s="4"/>
      <c r="E78" s="4"/>
      <c r="F78" s="52"/>
      <c r="G78" s="52"/>
    </row>
    <row r="79" spans="1:7" x14ac:dyDescent="0.2">
      <c r="A79" s="70" t="s">
        <v>84</v>
      </c>
      <c r="B79" s="71"/>
      <c r="C79" s="71"/>
      <c r="D79" s="74"/>
      <c r="E79" s="58"/>
      <c r="F79" s="53"/>
      <c r="G79" s="69">
        <f>SUM(G68:G78)</f>
        <v>0</v>
      </c>
    </row>
    <row r="80" spans="1:7" x14ac:dyDescent="0.2">
      <c r="A80" s="72" t="s">
        <v>46</v>
      </c>
      <c r="B80" s="73"/>
      <c r="C80" s="73"/>
      <c r="D80" s="75"/>
      <c r="E80" s="60"/>
      <c r="F80" s="54"/>
      <c r="G80" s="69"/>
    </row>
    <row r="81" spans="1:7" x14ac:dyDescent="0.2">
      <c r="A81" s="3"/>
      <c r="B81" s="42"/>
      <c r="C81" s="15"/>
      <c r="D81" s="3"/>
      <c r="E81" s="3"/>
      <c r="F81" s="51"/>
      <c r="G81" s="51"/>
    </row>
    <row r="82" spans="1:7" x14ac:dyDescent="0.2">
      <c r="A82" s="3"/>
      <c r="B82" s="42"/>
      <c r="C82" s="15"/>
      <c r="D82" s="3"/>
      <c r="E82" s="3"/>
      <c r="F82" s="51"/>
      <c r="G82" s="51"/>
    </row>
    <row r="83" spans="1:7" x14ac:dyDescent="0.2">
      <c r="A83" s="4"/>
      <c r="B83" s="43" t="s">
        <v>85</v>
      </c>
      <c r="C83" s="16"/>
      <c r="D83" s="4"/>
      <c r="E83" s="4"/>
      <c r="F83" s="52"/>
      <c r="G83" s="52"/>
    </row>
    <row r="84" spans="1:7" x14ac:dyDescent="0.2">
      <c r="A84" s="4"/>
      <c r="B84" s="43" t="s">
        <v>86</v>
      </c>
      <c r="C84" s="16"/>
      <c r="D84" s="4"/>
      <c r="E84" s="4"/>
      <c r="F84" s="52"/>
      <c r="G84" s="52"/>
    </row>
    <row r="85" spans="1:7" x14ac:dyDescent="0.2">
      <c r="A85" s="4">
        <v>6</v>
      </c>
      <c r="B85" s="61" t="s">
        <v>49</v>
      </c>
      <c r="C85" s="16"/>
      <c r="D85" s="4"/>
      <c r="E85" s="4"/>
      <c r="F85" s="52"/>
      <c r="G85" s="52"/>
    </row>
    <row r="86" spans="1:7" ht="25.5" x14ac:dyDescent="0.2">
      <c r="A86" s="4"/>
      <c r="B86" s="44" t="s">
        <v>87</v>
      </c>
      <c r="C86" s="16"/>
      <c r="D86" s="4"/>
      <c r="E86" s="4"/>
      <c r="F86" s="52"/>
      <c r="G86" s="52"/>
    </row>
    <row r="87" spans="1:7" ht="38.25" x14ac:dyDescent="0.2">
      <c r="A87" s="4"/>
      <c r="B87" s="44" t="s">
        <v>88</v>
      </c>
      <c r="C87" s="16"/>
      <c r="D87" s="4"/>
      <c r="E87" s="4"/>
      <c r="F87" s="52"/>
      <c r="G87" s="52"/>
    </row>
    <row r="88" spans="1:7" ht="25.5" x14ac:dyDescent="0.2">
      <c r="A88" s="4"/>
      <c r="B88" s="44" t="s">
        <v>89</v>
      </c>
      <c r="C88" s="16"/>
      <c r="D88" s="4"/>
      <c r="E88" s="4"/>
      <c r="F88" s="52"/>
      <c r="G88" s="52"/>
    </row>
    <row r="89" spans="1:7" ht="25.5" x14ac:dyDescent="0.2">
      <c r="A89" s="4"/>
      <c r="B89" s="44" t="s">
        <v>90</v>
      </c>
      <c r="C89" s="16"/>
      <c r="D89" s="4"/>
      <c r="E89" s="4"/>
      <c r="F89" s="52"/>
      <c r="G89" s="52"/>
    </row>
    <row r="90" spans="1:7" x14ac:dyDescent="0.2">
      <c r="A90" s="4">
        <v>6.1</v>
      </c>
      <c r="B90" s="61" t="s">
        <v>91</v>
      </c>
      <c r="C90" s="16"/>
      <c r="D90" s="4"/>
      <c r="E90" s="4"/>
      <c r="F90" s="52"/>
      <c r="G90" s="52"/>
    </row>
    <row r="91" spans="1:7" ht="25.5" x14ac:dyDescent="0.2">
      <c r="A91" s="4" t="s">
        <v>92</v>
      </c>
      <c r="B91" s="44" t="s">
        <v>93</v>
      </c>
      <c r="C91" s="16">
        <v>985</v>
      </c>
      <c r="D91" s="4" t="s">
        <v>94</v>
      </c>
      <c r="E91" s="4"/>
      <c r="F91" s="52"/>
      <c r="G91" s="52">
        <f>C91*(E91+F91)</f>
        <v>0</v>
      </c>
    </row>
    <row r="92" spans="1:7" x14ac:dyDescent="0.2">
      <c r="A92" s="4">
        <v>6.2</v>
      </c>
      <c r="B92" s="61" t="s">
        <v>95</v>
      </c>
      <c r="C92" s="16"/>
      <c r="D92" s="4"/>
      <c r="E92" s="4"/>
      <c r="F92" s="52"/>
      <c r="G92" s="52"/>
    </row>
    <row r="93" spans="1:7" x14ac:dyDescent="0.2">
      <c r="A93" s="4" t="s">
        <v>96</v>
      </c>
      <c r="B93" s="44" t="s">
        <v>97</v>
      </c>
      <c r="C93" s="16">
        <v>33</v>
      </c>
      <c r="D93" s="4" t="s">
        <v>98</v>
      </c>
      <c r="E93" s="4"/>
      <c r="F93" s="52"/>
      <c r="G93" s="52">
        <f>C93*(E93+F93)</f>
        <v>0</v>
      </c>
    </row>
    <row r="94" spans="1:7" x14ac:dyDescent="0.2">
      <c r="A94" s="4"/>
      <c r="B94" s="44"/>
      <c r="C94" s="16"/>
      <c r="D94" s="4"/>
      <c r="E94" s="4"/>
      <c r="F94" s="52"/>
      <c r="G94" s="52"/>
    </row>
    <row r="95" spans="1:7" x14ac:dyDescent="0.2">
      <c r="A95" s="70" t="s">
        <v>99</v>
      </c>
      <c r="B95" s="71"/>
      <c r="C95" s="71"/>
      <c r="D95" s="74"/>
      <c r="E95" s="58"/>
      <c r="F95" s="53"/>
      <c r="G95" s="69">
        <f>SUM(G84:G94)</f>
        <v>0</v>
      </c>
    </row>
    <row r="96" spans="1:7" x14ac:dyDescent="0.2">
      <c r="A96" s="72" t="s">
        <v>46</v>
      </c>
      <c r="B96" s="73"/>
      <c r="C96" s="73"/>
      <c r="D96" s="75"/>
      <c r="E96" s="60"/>
      <c r="F96" s="54"/>
      <c r="G96" s="69"/>
    </row>
    <row r="97" spans="1:7" x14ac:dyDescent="0.2">
      <c r="A97" s="3"/>
      <c r="B97" s="42"/>
      <c r="C97" s="15"/>
      <c r="D97" s="3"/>
      <c r="E97" s="3"/>
      <c r="F97" s="51"/>
      <c r="G97" s="51"/>
    </row>
    <row r="98" spans="1:7" x14ac:dyDescent="0.2">
      <c r="A98" s="4"/>
      <c r="B98" s="43" t="s">
        <v>100</v>
      </c>
      <c r="C98" s="16"/>
      <c r="D98" s="4"/>
      <c r="E98" s="4"/>
      <c r="F98" s="52"/>
      <c r="G98" s="52"/>
    </row>
    <row r="99" spans="1:7" x14ac:dyDescent="0.2">
      <c r="A99" s="4"/>
      <c r="B99" s="43" t="s">
        <v>101</v>
      </c>
      <c r="C99" s="16"/>
      <c r="D99" s="4"/>
      <c r="E99" s="4"/>
      <c r="F99" s="52"/>
      <c r="G99" s="52"/>
    </row>
    <row r="100" spans="1:7" x14ac:dyDescent="0.2">
      <c r="A100" s="4" t="s">
        <v>23</v>
      </c>
      <c r="B100" s="44"/>
      <c r="C100" s="16"/>
      <c r="D100" s="4"/>
      <c r="E100" s="4"/>
      <c r="F100" s="52"/>
      <c r="G100" s="52">
        <f>C100*E100+F100</f>
        <v>0</v>
      </c>
    </row>
    <row r="101" spans="1:7" x14ac:dyDescent="0.2">
      <c r="A101" s="4" t="s">
        <v>47</v>
      </c>
      <c r="B101" s="43"/>
      <c r="C101" s="16"/>
      <c r="D101" s="4"/>
      <c r="E101" s="4"/>
      <c r="F101" s="52"/>
      <c r="G101" s="52">
        <f>C101*E101+F101</f>
        <v>0</v>
      </c>
    </row>
    <row r="102" spans="1:7" x14ac:dyDescent="0.2">
      <c r="A102" s="4" t="s">
        <v>55</v>
      </c>
      <c r="B102" s="46"/>
      <c r="C102" s="16"/>
      <c r="D102" s="4"/>
      <c r="E102" s="4"/>
      <c r="F102" s="52"/>
      <c r="G102" s="52">
        <f>C102*E102+F102</f>
        <v>0</v>
      </c>
    </row>
    <row r="103" spans="1:7" x14ac:dyDescent="0.2">
      <c r="A103" s="4" t="s">
        <v>68</v>
      </c>
      <c r="B103" s="46"/>
      <c r="C103" s="16"/>
      <c r="D103" s="4"/>
      <c r="E103" s="4"/>
      <c r="F103" s="52"/>
      <c r="G103" s="52">
        <f>C103*E103+F103</f>
        <v>0</v>
      </c>
    </row>
    <row r="104" spans="1:7" x14ac:dyDescent="0.2">
      <c r="A104" s="4"/>
      <c r="B104" s="46"/>
      <c r="C104" s="16"/>
      <c r="D104" s="4"/>
      <c r="E104" s="4"/>
      <c r="F104" s="52"/>
      <c r="G104" s="52">
        <f>C104*E104+F104</f>
        <v>0</v>
      </c>
    </row>
    <row r="105" spans="1:7" x14ac:dyDescent="0.2">
      <c r="A105" s="4"/>
      <c r="B105" s="46"/>
      <c r="C105" s="16"/>
      <c r="D105" s="4"/>
      <c r="E105" s="4"/>
      <c r="F105" s="52"/>
      <c r="G105" s="52"/>
    </row>
    <row r="106" spans="1:7" x14ac:dyDescent="0.2">
      <c r="A106" s="4"/>
      <c r="B106" s="44"/>
      <c r="C106" s="16"/>
      <c r="D106" s="4"/>
      <c r="E106" s="4"/>
      <c r="F106" s="52"/>
      <c r="G106" s="52"/>
    </row>
    <row r="107" spans="1:7" x14ac:dyDescent="0.2">
      <c r="A107" s="70" t="s">
        <v>102</v>
      </c>
      <c r="B107" s="71"/>
      <c r="C107" s="71"/>
      <c r="D107" s="74"/>
      <c r="E107" s="58"/>
      <c r="F107" s="53"/>
      <c r="G107" s="69">
        <f>SUM(G99:G106)</f>
        <v>0</v>
      </c>
    </row>
    <row r="108" spans="1:7" x14ac:dyDescent="0.2">
      <c r="A108" s="72" t="s">
        <v>46</v>
      </c>
      <c r="B108" s="73"/>
      <c r="C108" s="73"/>
      <c r="D108" s="75"/>
      <c r="E108" s="60"/>
      <c r="F108" s="54"/>
      <c r="G108" s="69"/>
    </row>
  </sheetData>
  <sheetProtection selectLockedCells="1"/>
  <customSheetViews>
    <customSheetView guid="{7415B89D-CE29-4FBF-B4A0-9A15044B3DAA}" showGridLines="0" showRuler="0">
      <pane ySplit="1" topLeftCell="A1673" activePane="bottomLeft" state="frozen"/>
      <selection pane="bottomLeft" activeCell="F1683" sqref="F1683"/>
      <pageMargins left="0" right="0" top="0" bottom="0" header="0" footer="0"/>
      <pageSetup paperSize="9" scale="85" orientation="portrait" horizontalDpi="4294967293" verticalDpi="0" r:id="rId1"/>
      <headerFooter alignWithMargins="0">
        <oddHeader>&amp;L&amp;"Arial,Italic"&amp;8MA.MILANI&amp;R&amp;"Arial,Italic"&amp;8BILL OF QUANTITIES</oddHeader>
        <oddFooter>&amp;L&amp;"Arial,Italic"Hannan Yoosuf Architects&amp;R&amp;"Arial,Italic"&amp;8PAGE: &amp;P of &amp;N</oddFooter>
      </headerFooter>
    </customSheetView>
  </customSheetViews>
  <mergeCells count="18">
    <mergeCell ref="A60:D60"/>
    <mergeCell ref="G42:G43"/>
    <mergeCell ref="A107:D107"/>
    <mergeCell ref="G107:G108"/>
    <mergeCell ref="A108:D108"/>
    <mergeCell ref="A95:D95"/>
    <mergeCell ref="G95:G96"/>
    <mergeCell ref="A96:D96"/>
    <mergeCell ref="G79:G80"/>
    <mergeCell ref="A80:D80"/>
    <mergeCell ref="A79:D79"/>
    <mergeCell ref="A59:D59"/>
    <mergeCell ref="G59:G60"/>
    <mergeCell ref="G29:G30"/>
    <mergeCell ref="A29:D29"/>
    <mergeCell ref="A30:D30"/>
    <mergeCell ref="A42:D42"/>
    <mergeCell ref="A43:D43"/>
  </mergeCells>
  <phoneticPr fontId="1" type="noConversion"/>
  <printOptions horizontalCentered="1"/>
  <pageMargins left="0.22" right="0.19" top="1" bottom="0.96" header="0.5" footer="0.5"/>
  <pageSetup paperSize="9" scale="85" orientation="portrait" horizontalDpi="300" verticalDpi="300" r:id="rId2"/>
  <headerFooter alignWithMargins="0">
    <oddHeader>&amp;L&amp;"Arial,Italic"&amp;8&amp;F&amp;R&amp;"Arial,Italic"&amp;8BILL OF QUANTITIES</oddHeader>
    <oddFooter>&amp;R&amp;"Arial,Italic"&amp;8PAGE: &amp;P of &amp;N</oddFooter>
  </headerFooter>
  <ignoredErrors>
    <ignoredError sqref="G29 G42 G59 G79 G94:G96 G100:G104 G107:G108 G70:G77 G39:G41 G26 G22 G91:G9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7A16CDBD4FA48AF99CF0C0608D28A" ma:contentTypeVersion="16" ma:contentTypeDescription="Create a new document." ma:contentTypeScope="" ma:versionID="65b33e8b3db0baa045284d119c82c5fc">
  <xsd:schema xmlns:xsd="http://www.w3.org/2001/XMLSchema" xmlns:xs="http://www.w3.org/2001/XMLSchema" xmlns:p="http://schemas.microsoft.com/office/2006/metadata/properties" xmlns:ns2="3c6c8f46-8e10-4cb0-be7e-588903923501" xmlns:ns3="26776bba-e584-491c-b954-1a49781f6b14" targetNamespace="http://schemas.microsoft.com/office/2006/metadata/properties" ma:root="true" ma:fieldsID="4fdbbe65a5bf4922a936f1255ff57243" ns2:_="" ns3:_="">
    <xsd:import namespace="3c6c8f46-8e10-4cb0-be7e-588903923501"/>
    <xsd:import namespace="26776bba-e584-491c-b954-1a49781f6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8f46-8e10-4cb0-be7e-588903923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Status" ma:index="20" nillable="true" ma:displayName="Status" ma:description="Sent for NTB as Single Source" ma:format="Dropdown" ma:internalName="Statu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6bba-e584-491c-b954-1a49781f6b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4f52fc9-9f7b-413c-a459-dd9020d3313e}" ma:internalName="TaxCatchAll" ma:showField="CatchAllData" ma:web="26776bba-e584-491c-b954-1a49781f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c8f46-8e10-4cb0-be7e-588903923501">
      <Terms xmlns="http://schemas.microsoft.com/office/infopath/2007/PartnerControls"/>
    </lcf76f155ced4ddcb4097134ff3c332f>
    <TaxCatchAll xmlns="26776bba-e584-491c-b954-1a49781f6b14" xsi:nil="true"/>
    <Status xmlns="3c6c8f46-8e10-4cb0-be7e-588903923501" xsi:nil="true"/>
  </documentManagement>
</p:properties>
</file>

<file path=customXml/itemProps1.xml><?xml version="1.0" encoding="utf-8"?>
<ds:datastoreItem xmlns:ds="http://schemas.openxmlformats.org/officeDocument/2006/customXml" ds:itemID="{9CB31A4B-93EB-4E8F-80DC-8E8EA763F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D7A2EA-C670-4C9A-9520-280EAA76005C}"/>
</file>

<file path=customXml/itemProps3.xml><?xml version="1.0" encoding="utf-8"?>
<ds:datastoreItem xmlns:ds="http://schemas.openxmlformats.org/officeDocument/2006/customXml" ds:itemID="{731A8857-23CD-4168-AC92-B232FE35F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SUMMARY</vt:lpstr>
      <vt:lpstr>BOQ</vt:lpstr>
      <vt:lpstr>BOQ!Print_Area</vt:lpstr>
      <vt:lpstr>Cover!Print_Area</vt:lpstr>
      <vt:lpstr>BOQ!Print_Titles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Naushad</dc:creator>
  <cp:keywords/>
  <dc:description/>
  <cp:lastModifiedBy>Ali Shareef</cp:lastModifiedBy>
  <cp:revision/>
  <dcterms:created xsi:type="dcterms:W3CDTF">1996-10-14T23:33:28Z</dcterms:created>
  <dcterms:modified xsi:type="dcterms:W3CDTF">2025-01-08T09:15:54Z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0x010100A467A16CDBD4FA48AF99CF0C0608D28A</vt:lpwstr>
  </property>
</Properties>
</file>