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75d4e00db5965b/Work Related/Hatch Design/Drawing Projects/Hatch Drawings 2024/IGMH-1F PROPOSED WARD COMPLEX/"/>
    </mc:Choice>
  </mc:AlternateContent>
  <xr:revisionPtr revIDLastSave="0" documentId="8_{C74FA8A8-AFEB-4C2A-8CF9-981872D7B553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heet1" sheetId="8" r:id="rId1"/>
    <sheet name="Sheet2" sheetId="2" r:id="rId2"/>
    <sheet name="BOQ" sheetId="1" r:id="rId3"/>
    <sheet name="Accessories" sheetId="9" r:id="rId4"/>
  </sheets>
  <definedNames>
    <definedName name="_xlnm.Print_Area" localSheetId="2">BOQ!$A$1:$F$100</definedName>
    <definedName name="_xlnm.Print_Area" localSheetId="1">Sheet2!$B$2:$G$15</definedName>
    <definedName name="_xlnm.Print_Titles" localSheetId="2">BOQ!$4:$4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C10" i="2"/>
  <c r="C9" i="2"/>
  <c r="F77" i="1"/>
  <c r="F81" i="1"/>
  <c r="F80" i="1"/>
  <c r="F79" i="1"/>
  <c r="F78" i="1"/>
  <c r="B4" i="8"/>
  <c r="F99" i="1"/>
  <c r="F98" i="1"/>
  <c r="F97" i="1"/>
  <c r="F96" i="1"/>
  <c r="F95" i="1"/>
  <c r="F94" i="1"/>
  <c r="F93" i="1"/>
  <c r="F92" i="1"/>
  <c r="F91" i="1"/>
  <c r="F90" i="1"/>
  <c r="F89" i="1"/>
  <c r="F69" i="1"/>
  <c r="F68" i="1"/>
  <c r="F67" i="1"/>
  <c r="F66" i="1"/>
  <c r="F65" i="1"/>
  <c r="F64" i="1"/>
  <c r="F61" i="1"/>
  <c r="F70" i="1"/>
  <c r="F85" i="1"/>
  <c r="F9" i="2"/>
  <c r="C8" i="2"/>
  <c r="F8" i="2"/>
  <c r="F100" i="1"/>
  <c r="C7" i="2"/>
  <c r="B2" i="2"/>
  <c r="I11" i="2"/>
  <c r="F54" i="1"/>
  <c r="F7" i="2"/>
  <c r="F11" i="2"/>
  <c r="F12" i="2"/>
  <c r="F13" i="2"/>
</calcChain>
</file>

<file path=xl/sharedStrings.xml><?xml version="1.0" encoding="utf-8"?>
<sst xmlns="http://schemas.openxmlformats.org/spreadsheetml/2006/main" count="129" uniqueCount="114">
  <si>
    <t xml:space="preserve"> </t>
  </si>
  <si>
    <t>IGMH HOSPITAL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</si>
  <si>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</si>
  <si>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</si>
  <si>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</si>
  <si>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</si>
  <si>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</si>
  <si>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</si>
  <si>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</si>
  <si>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</si>
  <si>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</si>
  <si>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75 BED WARD - MEDICAL-GRADE VINYL</t>
  </si>
  <si>
    <t>(Existing Building Revovation)</t>
  </si>
  <si>
    <t>Item</t>
  </si>
  <si>
    <t>Description</t>
  </si>
  <si>
    <t>Unit</t>
  </si>
  <si>
    <t>QTY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</si>
  <si>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</si>
  <si>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</si>
  <si>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</si>
  <si>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</si>
  <si>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</si>
  <si>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</si>
  <si>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</si>
  <si>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</si>
  <si>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Nr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</si>
  <si>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</si>
  <si>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</si>
  <si>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</si>
  <si>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</si>
  <si>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</si>
  <si>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</si>
  <si>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</si>
  <si>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</si>
  <si>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</si>
  <si>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 xml:space="preserve">sqm- Square meters </t>
  </si>
  <si>
    <t>GENERAL</t>
  </si>
  <si>
    <t>(a) Rates shall include for: cleaning out cavities,</t>
  </si>
  <si>
    <t>forming rebated reveals and pointing and</t>
  </si>
  <si>
    <t>cleaning down to reveals where necessary;</t>
  </si>
  <si>
    <t>fractional size blocks, all necessary machine</t>
  </si>
  <si>
    <t>cutting, cutting or forming chases or edges of</t>
  </si>
  <si>
    <t>floor slabs, cutting or leaving holes and</t>
  </si>
  <si>
    <t>openings as recesses for and building in pipes,</t>
  </si>
  <si>
    <t>conduits, sleeves and similar as required for all</t>
  </si>
  <si>
    <t>trades; leaving surfaces rough or raking out</t>
  </si>
  <si>
    <t>joints for plastering and flashings, bedding</t>
  </si>
  <si>
    <t>frames or plates, building in joists, bearers or</t>
  </si>
  <si>
    <t>similar, temporary supports to openings,</t>
  </si>
  <si>
    <t>templates, reinforcement in walls and for all</t>
  </si>
  <si>
    <t>necessary making good</t>
  </si>
  <si>
    <t>(b) Rates shall include for providing approved</t>
  </si>
  <si>
    <t>quality mesh at joints between structaral</t>
  </si>
  <si>
    <t>members and masonry in the exterior walls.</t>
  </si>
  <si>
    <t>(c) 150mm Thick solid blocks shall be used for</t>
  </si>
  <si>
    <t>exterior masonry walls, &amp; 100 thick solid blocks</t>
  </si>
  <si>
    <t>shall be used for interior masonry wall</t>
  </si>
  <si>
    <t>(d) All blocks shall be fabricated from</t>
  </si>
  <si>
    <t>manufactured sand and machine pressed and</t>
  </si>
  <si>
    <t>average compression strength for blocks should</t>
  </si>
  <si>
    <t>not be less than 2.8N/mm2 and shall comply</t>
  </si>
  <si>
    <t>with physical requirements of ISO 6073:1981.</t>
  </si>
  <si>
    <t>(e) For masonry, plastering and screeding</t>
  </si>
  <si>
    <t>works manufactured sand shall be used.</t>
  </si>
  <si>
    <r>
      <t xml:space="preserve">TOTAL OF BILL NO. 01 (PRELIMINARIES)                                      </t>
    </r>
    <r>
      <rPr>
        <b/>
        <i/>
        <sz val="10"/>
        <rFont val="Arial"/>
        <family val="2"/>
      </rPr>
      <t xml:space="preserve">   (CARRIED OVER TO THE GENERAL SUMMARY)</t>
    </r>
  </si>
  <si>
    <t>Bill No: 02</t>
  </si>
  <si>
    <t>Medical Grade Vinyl Flooring</t>
  </si>
  <si>
    <t>General</t>
  </si>
  <si>
    <t>a</t>
  </si>
  <si>
    <t>Rates shall include for: 32x32 mm Cove Former, Interna Floormitre, Extral Floormitre, Flexible capping strip</t>
  </si>
  <si>
    <t>b</t>
  </si>
  <si>
    <t>Client must approve the material.</t>
  </si>
  <si>
    <t>Zone 1,2,3,4,5,6</t>
  </si>
  <si>
    <t>2.2.1</t>
  </si>
  <si>
    <t>Medical-Grade Vinyl Flooring (Including Setin Cove Skirting)</t>
  </si>
  <si>
    <t>sqm</t>
  </si>
  <si>
    <t>All the Zone Flooring Accessories</t>
  </si>
  <si>
    <t>Contractor must calculate the below items' quantity and 
give the price. We will need the below items to meet the 
requirements.</t>
  </si>
  <si>
    <t>Vinyl Flooring Adhesive</t>
  </si>
  <si>
    <t>item</t>
  </si>
  <si>
    <t>Vinyl Flooring Welding rod (Matching the flooring color)</t>
  </si>
  <si>
    <t>32x32 mm Cove Former</t>
  </si>
  <si>
    <t>Interna Floormitre</t>
  </si>
  <si>
    <t>Extral Floormitre</t>
  </si>
  <si>
    <t>Flexible capping strip</t>
  </si>
  <si>
    <r>
      <rPr>
        <b/>
        <sz val="12"/>
        <color rgb="FF000000"/>
        <rFont val="Arial"/>
      </rPr>
      <t xml:space="preserve">TOTAL OF BILL NO. 02 (Vinyl Medical Grade Flooring)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</si>
  <si>
    <t>Bill No: 03</t>
  </si>
  <si>
    <t>PVC aluminum handrail</t>
  </si>
  <si>
    <t xml:space="preserve">Rates shall include for: Bolts &amp; Screws and </t>
  </si>
  <si>
    <t>The contractor must calculate the quantity of items 
according to the drawing of the walkways.</t>
  </si>
  <si>
    <t>c</t>
  </si>
  <si>
    <t>Aluminum Profile Medical Anti-Collision Handrail</t>
  </si>
  <si>
    <t>ft</t>
  </si>
  <si>
    <t xml:space="preserve">Elbow Piece </t>
  </si>
  <si>
    <t>Bracket</t>
  </si>
  <si>
    <t>Outside Corner</t>
  </si>
  <si>
    <t>Inside Corner</t>
  </si>
  <si>
    <r>
      <rPr>
        <b/>
        <sz val="12"/>
        <color rgb="FF000000"/>
        <rFont val="Arial"/>
      </rPr>
      <t xml:space="preserve">TOTAL OF BILL NO. 03 (PVC aluminum handrail)              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</si>
  <si>
    <t>Bill No: 4</t>
  </si>
  <si>
    <t>OMISSIONS</t>
  </si>
  <si>
    <t>Bill No 01</t>
  </si>
  <si>
    <t>Bill No 02</t>
  </si>
  <si>
    <t>Bill No 03</t>
  </si>
  <si>
    <t>Bill No 04</t>
  </si>
  <si>
    <t>Bill No 05</t>
  </si>
  <si>
    <t>Bill No 06</t>
  </si>
  <si>
    <t>Bill No 07</t>
  </si>
  <si>
    <t>Bill No 08</t>
  </si>
  <si>
    <t>Bill No 09</t>
  </si>
  <si>
    <t>Bill No 10</t>
  </si>
  <si>
    <t>Bill No 11</t>
  </si>
  <si>
    <r>
      <rPr>
        <b/>
        <sz val="12"/>
        <color rgb="FF000000"/>
        <rFont val="Arial"/>
      </rPr>
      <t xml:space="preserve">TOTAL OF BILL NO. 04 (OMISSIONS)              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</si>
  <si>
    <t>For more information</t>
  </si>
  <si>
    <t>https://quantumprofilesystems.com/quantum-flooring-accessories/skirtings-capping-strips-cove-formers/capping-strips-and-cove-former-cap-and-cove/#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</si>
</sst>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yy"/>
    <numFmt numFmtId="165" formatCode="_(* #,##0.0_);_(* \(#,##0.0\);_(* &quot;-&quot;?_);_(@_)"/>
    <numFmt numFmtId="166" formatCode="0.0"/>
  </numFmts>
  <fonts count="3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3"/>
      <name val="Times New Roman"/>
      <family val="1"/>
    </font>
    <font>
      <vertAlign val="superscript"/>
      <sz val="8"/>
      <name val="Arial"/>
      <family val="2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charset val="1"/>
      <scheme val="minor"/>
    </font>
    <font>
      <i/>
      <sz val="10"/>
      <name val="Arial"/>
      <family val="2"/>
    </font>
    <font>
      <b/>
      <sz val="12"/>
      <color rgb="FF000000"/>
      <name val="Arial"/>
    </font>
    <font>
      <b/>
      <i/>
      <sz val="12"/>
      <color rgb="FF000000"/>
      <name val="Arial"/>
    </font>
    <font>
      <b/>
      <i/>
      <sz val="10"/>
      <color rgb="FF000000"/>
      <name val="Arial"/>
    </font>
    <font>
      <u/>
      <sz val="10"/>
      <color theme="10"/>
      <name val="Arial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" fillId="0" borderId="0"/>
    <xf numFmtId="0" fontId="1" fillId="0" borderId="0"/>
    <xf numFmtId="0" fontId="27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8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7" xfId="1" applyFont="1" applyBorder="1"/>
    <xf numFmtId="43" fontId="7" fillId="0" borderId="8" xfId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43" fontId="13" fillId="2" borderId="13" xfId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3" fontId="9" fillId="0" borderId="19" xfId="1" applyFont="1" applyBorder="1" applyAlignment="1">
      <alignment vertical="center"/>
    </xf>
    <xf numFmtId="43" fontId="11" fillId="0" borderId="20" xfId="1" applyFont="1" applyBorder="1" applyAlignment="1">
      <alignment vertical="center"/>
    </xf>
    <xf numFmtId="0" fontId="12" fillId="0" borderId="0" xfId="0" applyFont="1"/>
    <xf numFmtId="0" fontId="15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0" borderId="23" xfId="0" applyFont="1" applyBorder="1"/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43" fontId="19" fillId="0" borderId="8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20" fillId="0" borderId="15" xfId="1" applyNumberFormat="1" applyFont="1" applyBorder="1" applyAlignment="1">
      <alignment horizontal="center"/>
    </xf>
    <xf numFmtId="0" fontId="21" fillId="0" borderId="24" xfId="0" applyFont="1" applyBorder="1"/>
    <xf numFmtId="0" fontId="22" fillId="2" borderId="1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7" xfId="0" applyFont="1" applyBorder="1"/>
    <xf numFmtId="0" fontId="23" fillId="0" borderId="25" xfId="0" applyFont="1" applyBorder="1"/>
    <xf numFmtId="0" fontId="0" fillId="0" borderId="12" xfId="0" applyBorder="1"/>
    <xf numFmtId="0" fontId="0" fillId="0" borderId="26" xfId="0" applyBorder="1"/>
    <xf numFmtId="0" fontId="24" fillId="0" borderId="27" xfId="0" applyFont="1" applyBorder="1" applyAlignment="1">
      <alignment horizontal="center" vertical="center"/>
    </xf>
    <xf numFmtId="0" fontId="1" fillId="0" borderId="0" xfId="0" applyFont="1"/>
    <xf numFmtId="43" fontId="2" fillId="0" borderId="15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43" fontId="26" fillId="2" borderId="13" xfId="1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1" fillId="0" borderId="0" xfId="1" applyFont="1" applyBorder="1"/>
    <xf numFmtId="43" fontId="1" fillId="0" borderId="17" xfId="1" applyFont="1" applyBorder="1"/>
    <xf numFmtId="165" fontId="2" fillId="0" borderId="15" xfId="1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1" fillId="0" borderId="0" xfId="1" applyFont="1"/>
    <xf numFmtId="17" fontId="24" fillId="0" borderId="27" xfId="0" applyNumberFormat="1" applyFont="1" applyBorder="1" applyAlignment="1">
      <alignment horizontal="center" vertical="center"/>
    </xf>
    <xf numFmtId="0" fontId="9" fillId="0" borderId="0" xfId="0" applyFont="1"/>
    <xf numFmtId="166" fontId="1" fillId="0" borderId="15" xfId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32" fillId="0" borderId="0" xfId="8"/>
    <xf numFmtId="0" fontId="33" fillId="0" borderId="0" xfId="0" applyFont="1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9" fillId="0" borderId="28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2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0" xfId="0" applyFont="1" applyBorder="1" applyAlignment="1">
      <alignment horizontal="left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_BOQPRE~1" xfId="7" xr:uid="{9B39EA7E-AD24-4DA6-97D2-9A5A476FB2E5}"/>
    <cellStyle name="Hyperlink" xfId="8" builtinId="8"/>
    <cellStyle name="Normal" xfId="0" builtinId="0"/>
    <cellStyle name="Normal 2" xfId="4" xr:uid="{00000000-0005-0000-0000-000004000000}"/>
    <cellStyle name="Normal 3" xfId="6" xr:uid="{433CE827-9D76-410D-8175-EB9243F1907E}"/>
    <cellStyle name="Normal 5" xfId="5" xr:uid="{5A3C46C3-AAAC-4DC6-99FF-8C82F241E2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4</xdr:col>
      <xdr:colOff>419100</xdr:colOff>
      <xdr:row>18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AFF72-D67D-70A5-FDED-0EBD4FAC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2838450" cy="295275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0</xdr:row>
      <xdr:rowOff>19050</xdr:rowOff>
    </xdr:from>
    <xdr:to>
      <xdr:col>9</xdr:col>
      <xdr:colOff>266700</xdr:colOff>
      <xdr:row>18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E4D8D8-997D-B3C1-AE6E-3E5270D1E5D7}"/>
            </a:ext>
            <a:ext uri="{147F2762-F138-4A5C-976F-8EAC2B608ADB}">
              <a16:predDERef xmlns:a16="http://schemas.microsoft.com/office/drawing/2014/main" pred="{FC1AFF72-D67D-70A5-FDED-0EBD4FAC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19050"/>
          <a:ext cx="2847975" cy="300990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9525</xdr:rowOff>
    </xdr:from>
    <xdr:to>
      <xdr:col>14</xdr:col>
      <xdr:colOff>95250</xdr:colOff>
      <xdr:row>18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DC5BDA-E7E8-A6CA-4B42-0733ACB6A885}"/>
            </a:ext>
            <a:ext uri="{147F2762-F138-4A5C-976F-8EAC2B608ADB}">
              <a16:predDERef xmlns:a16="http://schemas.microsoft.com/office/drawing/2014/main" pred="{F5E4D8D8-997D-B3C1-AE6E-3E5270D1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0725" y="9525"/>
          <a:ext cx="2828925" cy="30099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0</xdr:row>
      <xdr:rowOff>0</xdr:rowOff>
    </xdr:from>
    <xdr:to>
      <xdr:col>18</xdr:col>
      <xdr:colOff>552450</xdr:colOff>
      <xdr:row>18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433EAC-67EB-5A3B-451C-A04FA45E2CE0}"/>
            </a:ext>
            <a:ext uri="{147F2762-F138-4A5C-976F-8EAC2B608ADB}">
              <a16:predDERef xmlns:a16="http://schemas.microsoft.com/office/drawing/2014/main" pred="{ABDC5BDA-E7E8-A6CA-4B42-0733ACB6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8225" y="0"/>
          <a:ext cx="2867025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26</xdr:row>
      <xdr:rowOff>133350</xdr:rowOff>
    </xdr:from>
    <xdr:to>
      <xdr:col>8</xdr:col>
      <xdr:colOff>85725</xdr:colOff>
      <xdr:row>47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D2DFB3-2841-B291-A453-B3C0F142AE35}"/>
            </a:ext>
            <a:ext uri="{147F2762-F138-4A5C-976F-8EAC2B608ADB}">
              <a16:predDERef xmlns:a16="http://schemas.microsoft.com/office/drawing/2014/main" pred="{6C433EAC-67EB-5A3B-451C-A04FA45E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0525" y="4343400"/>
          <a:ext cx="4572000" cy="34194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304800</xdr:colOff>
      <xdr:row>52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0221C37-7FE3-FD8C-B869-F03ABE970D73}"/>
            </a:ext>
            <a:ext uri="{147F2762-F138-4A5C-976F-8EAC2B608ADB}">
              <a16:predDERef xmlns:a16="http://schemas.microsoft.com/office/drawing/2014/main" pred="{5BD2DFB3-2841-B291-A453-B3C0F142A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4210050"/>
          <a:ext cx="4572000" cy="430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quantumprofilesystems.com/quantum-flooring-accessories/skirtings-capping-strips-cove-formers/capping-strips-and-cove-former-cap-and-co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opLeftCell="B1" zoomScale="130" zoomScaleNormal="130" workbookViewId="0">
      <selection activeCell="B4" sqref="B4"/>
    </sheetView>
  </sheetViews>
  <sheetFormatPr defaultRowHeight="12.75"/>
  <cols>
    <col min="1" max="1" width="2.42578125" customWidth="1"/>
    <col min="2" max="2" width="74.28515625" customWidth="1"/>
  </cols>
  <sheetData>
    <row r="2" spans="2:5" ht="129" customHeight="1" thickBot="1">
      <c r="E2" t="s">
        <v>0</v>
      </c>
    </row>
    <row r="3" spans="2:5">
      <c r="B3" s="40"/>
    </row>
    <row r="4" spans="2:5" ht="21">
      <c r="B4" s="42" t="str">
        <f>BOQ!A1</f>
        <v>75 BED WARD - MEDICAL-GRADE VINYL</v>
      </c>
    </row>
    <row r="5" spans="2:5" ht="21">
      <c r="B5" s="42" t="s">
        <v>1</v>
      </c>
    </row>
    <row r="6" spans="2:5" ht="6" customHeight="1">
      <c r="B6" s="42"/>
    </row>
    <row r="7" spans="2:5" ht="21">
      <c r="B7" s="55">
        <v>45536</v>
      </c>
    </row>
    <row r="8" spans="2:5" ht="13.5" thickBot="1">
      <c r="B8" s="41"/>
    </row>
    <row r="26" spans="2:2">
      <c r="B26" t="s">
        <v>0</v>
      </c>
    </row>
  </sheetData>
  <printOptions horizontalCentered="1"/>
  <pageMargins left="1.125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J16"/>
  <sheetViews>
    <sheetView zoomScale="110" zoomScaleNormal="110" workbookViewId="0">
      <selection activeCell="F10" sqref="F10"/>
    </sheetView>
  </sheetViews>
  <sheetFormatPr defaultColWidth="9.140625" defaultRowHeight="13.5"/>
  <cols>
    <col min="1" max="1" width="0.7109375" style="1" customWidth="1"/>
    <col min="2" max="2" width="5.140625" style="1" customWidth="1"/>
    <col min="3" max="3" width="54.4257812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1" spans="2:9" ht="14.25" thickBot="1"/>
    <row r="2" spans="2:9" ht="32.25" customHeight="1">
      <c r="B2" s="66" t="str">
        <f>BOQ!A1</f>
        <v>75 BED WARD - MEDICAL-GRADE VINYL</v>
      </c>
      <c r="C2" s="67"/>
      <c r="D2" s="67"/>
      <c r="E2" s="67"/>
      <c r="F2" s="67"/>
      <c r="G2" s="27"/>
    </row>
    <row r="3" spans="2:9" ht="18">
      <c r="B3" s="64" t="s">
        <v>2</v>
      </c>
      <c r="C3" s="65"/>
      <c r="D3" s="65"/>
      <c r="E3" s="65"/>
      <c r="F3" s="65"/>
      <c r="G3" s="7"/>
    </row>
    <row r="4" spans="2:9">
      <c r="B4" s="6"/>
      <c r="F4" s="28"/>
      <c r="G4" s="7"/>
    </row>
    <row r="5" spans="2:9" ht="14.25" thickBot="1">
      <c r="B5" s="6"/>
      <c r="F5" s="28"/>
      <c r="G5" s="7"/>
    </row>
    <row r="6" spans="2:9" ht="24.75" customHeight="1">
      <c r="B6" s="36" t="s">
        <v>3</v>
      </c>
      <c r="C6" s="14" t="s">
        <v>4</v>
      </c>
      <c r="D6" s="15" t="s">
        <v>5</v>
      </c>
      <c r="E6" s="15" t="s">
        <v>6</v>
      </c>
      <c r="F6" s="15" t="s">
        <v>7</v>
      </c>
      <c r="G6" s="7"/>
    </row>
    <row r="7" spans="2:9">
      <c r="B7" s="37">
        <v>1</v>
      </c>
      <c r="C7" s="5" t="str">
        <f>BOQ!A54</f>
        <v>TOTAL OF BILL NO. 01 (PRELIMINARIES)                                         (CARRIED OVER TO THE GENERAL SUMMARY)</v>
      </c>
      <c r="D7" s="4"/>
      <c r="E7" s="16">
        <v>43033</v>
      </c>
      <c r="F7" s="4">
        <f>BOQ!F54</f>
        <v>0</v>
      </c>
      <c r="G7" s="29"/>
    </row>
    <row r="8" spans="2:9">
      <c r="B8" s="37">
        <v>2</v>
      </c>
      <c r="C8" s="5" t="str">
        <f>BOQ!A70</f>
        <v>TOTAL OF BILL NO. 02 (Vinyl Medical Grade Flooring)                                            (CARRIED OVER TO THE GENERAL SUMMARY)</v>
      </c>
      <c r="D8" s="4"/>
      <c r="E8" s="16"/>
      <c r="F8" s="4">
        <f>BOQ!F70</f>
        <v>0</v>
      </c>
      <c r="G8" s="7"/>
    </row>
    <row r="9" spans="2:9">
      <c r="B9" s="37">
        <v>3</v>
      </c>
      <c r="C9" s="5" t="str">
        <f>BOQ!A85</f>
        <v>TOTAL OF BILL NO. 03 (PVC aluminum handrail)                                                          (CARRIED OVER TO THE GENERAL SUMMARY)</v>
      </c>
      <c r="D9" s="4"/>
      <c r="E9" s="16"/>
      <c r="F9" s="4">
        <f>BOQ!F85</f>
        <v>0</v>
      </c>
      <c r="G9" s="7"/>
    </row>
    <row r="10" spans="2:9" ht="14.25" thickBot="1">
      <c r="B10" s="37">
        <v>4</v>
      </c>
      <c r="C10" s="5" t="str">
        <f>BOQ!A100</f>
        <v>TOTAL OF BILL NO. 04 (OMISSIONS)                                                          (CARRIED OVER TO THE GENERAL SUMMARY)</v>
      </c>
      <c r="D10" s="4"/>
      <c r="E10" s="16"/>
      <c r="F10" s="4">
        <f>BOQ!F101</f>
        <v>0</v>
      </c>
      <c r="G10" s="7"/>
    </row>
    <row r="11" spans="2:9" ht="15.75" thickTop="1" thickBot="1">
      <c r="B11" s="38"/>
      <c r="C11" s="12" t="s">
        <v>8</v>
      </c>
      <c r="D11" s="10"/>
      <c r="E11" s="10"/>
      <c r="F11" s="11">
        <f>SUM(F7:F10)</f>
        <v>0</v>
      </c>
      <c r="G11" s="7"/>
      <c r="H11" s="2">
        <v>2276308.5</v>
      </c>
      <c r="I11" s="2">
        <f>H11*10/100</f>
        <v>227630.85</v>
      </c>
    </row>
    <row r="12" spans="2:9" ht="17.25" customHeight="1" thickTop="1" thickBot="1">
      <c r="B12" s="39"/>
      <c r="C12" s="12" t="s">
        <v>9</v>
      </c>
      <c r="D12" s="13"/>
      <c r="E12" s="13"/>
      <c r="F12" s="11">
        <f>F11*6/100</f>
        <v>0</v>
      </c>
      <c r="G12" s="30"/>
    </row>
    <row r="13" spans="2:9" ht="17.25" customHeight="1" thickTop="1" thickBot="1">
      <c r="B13" s="39"/>
      <c r="C13" s="12" t="s">
        <v>10</v>
      </c>
      <c r="D13" s="13"/>
      <c r="E13" s="13"/>
      <c r="F13" s="32">
        <f>SUM(F11:F12)</f>
        <v>0</v>
      </c>
      <c r="G13" s="30"/>
    </row>
    <row r="14" spans="2:9" ht="15" thickTop="1" thickBot="1">
      <c r="B14" s="35"/>
      <c r="C14" s="8"/>
      <c r="D14" s="8"/>
      <c r="E14" s="8"/>
      <c r="F14" s="31"/>
      <c r="G14" s="9"/>
    </row>
    <row r="16" spans="2:9">
      <c r="G16" s="3"/>
    </row>
  </sheetData>
  <mergeCells count="2">
    <mergeCell ref="B3:F3"/>
    <mergeCell ref="B2:F2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F100"/>
  <sheetViews>
    <sheetView tabSelected="1" view="pageBreakPreview" topLeftCell="A4" zoomScaleNormal="100" zoomScaleSheetLayoutView="100" workbookViewId="0">
      <selection activeCell="D61" sqref="D61"/>
    </sheetView>
  </sheetViews>
  <sheetFormatPr defaultColWidth="9.140625" defaultRowHeight="12.75"/>
  <cols>
    <col min="1" max="1" width="7.140625" style="43" customWidth="1"/>
    <col min="2" max="2" width="51.140625" style="43" customWidth="1"/>
    <col min="3" max="3" width="6.85546875" style="53" bestFit="1" customWidth="1"/>
    <col min="4" max="4" width="8.5703125" style="54" bestFit="1" customWidth="1"/>
    <col min="5" max="5" width="12" style="54" customWidth="1"/>
    <col min="6" max="6" width="16.140625" style="54" bestFit="1" customWidth="1"/>
    <col min="7" max="7" width="11.28515625" style="43" bestFit="1" customWidth="1"/>
    <col min="8" max="8" width="10" style="43" bestFit="1" customWidth="1"/>
    <col min="9" max="10" width="9.140625" style="43" customWidth="1"/>
    <col min="11" max="11" width="9.140625" style="43"/>
    <col min="12" max="12" width="10.28515625" style="43" bestFit="1" customWidth="1"/>
    <col min="13" max="16384" width="9.140625" style="43"/>
  </cols>
  <sheetData>
    <row r="1" spans="1:6" ht="14.25">
      <c r="A1" s="68" t="s">
        <v>11</v>
      </c>
      <c r="B1" s="69"/>
      <c r="C1" s="69"/>
      <c r="D1" s="69"/>
      <c r="E1" s="69"/>
      <c r="F1" s="70"/>
    </row>
    <row r="2" spans="1:6" ht="14.25">
      <c r="A2" s="75" t="s">
        <v>12</v>
      </c>
      <c r="B2" s="76"/>
      <c r="C2" s="76"/>
      <c r="D2" s="76"/>
      <c r="E2" s="76"/>
      <c r="F2" s="77"/>
    </row>
    <row r="3" spans="1:6">
      <c r="A3" s="78"/>
      <c r="B3" s="79"/>
      <c r="C3" s="79"/>
      <c r="D3" s="79"/>
      <c r="E3" s="79"/>
      <c r="F3" s="80"/>
    </row>
    <row r="4" spans="1:6" ht="38.25" customHeight="1">
      <c r="A4" s="24" t="s">
        <v>13</v>
      </c>
      <c r="B4" s="17" t="s">
        <v>14</v>
      </c>
      <c r="C4" s="18" t="s">
        <v>15</v>
      </c>
      <c r="D4" s="18" t="s">
        <v>16</v>
      </c>
      <c r="E4" s="47" t="s">
        <v>17</v>
      </c>
      <c r="F4" s="47" t="s">
        <v>18</v>
      </c>
    </row>
    <row r="5" spans="1:6" ht="14.25">
      <c r="A5" s="25">
        <v>1</v>
      </c>
      <c r="B5" s="33" t="s">
        <v>19</v>
      </c>
      <c r="C5" s="49"/>
      <c r="D5" s="48"/>
      <c r="E5" s="50"/>
      <c r="F5" s="51"/>
    </row>
    <row r="6" spans="1:6" ht="14.25">
      <c r="A6" s="25"/>
      <c r="B6" s="33" t="s">
        <v>20</v>
      </c>
      <c r="C6" s="52"/>
      <c r="D6" s="48"/>
      <c r="E6" s="50"/>
      <c r="F6" s="51"/>
    </row>
    <row r="7" spans="1:6">
      <c r="A7" s="25"/>
      <c r="C7" s="52"/>
      <c r="D7" s="48"/>
      <c r="E7" s="50"/>
      <c r="F7" s="51"/>
    </row>
    <row r="8" spans="1:6">
      <c r="A8" s="25">
        <v>1.1000000000000001</v>
      </c>
      <c r="B8" s="43" t="s">
        <v>21</v>
      </c>
      <c r="C8" s="52"/>
      <c r="D8" s="48"/>
      <c r="E8" s="50"/>
      <c r="F8" s="51"/>
    </row>
    <row r="9" spans="1:6">
      <c r="A9" s="25" t="s">
        <v>22</v>
      </c>
      <c r="B9" s="43" t="s">
        <v>23</v>
      </c>
      <c r="C9" s="52"/>
      <c r="D9" s="48"/>
      <c r="E9" s="50"/>
      <c r="F9" s="51"/>
    </row>
    <row r="10" spans="1:6">
      <c r="A10" s="25"/>
      <c r="B10" s="43" t="s">
        <v>24</v>
      </c>
      <c r="C10" s="52"/>
      <c r="D10" s="48"/>
      <c r="E10" s="50"/>
      <c r="F10" s="51"/>
    </row>
    <row r="11" spans="1:6">
      <c r="A11" s="25"/>
      <c r="B11" s="43" t="s">
        <v>25</v>
      </c>
      <c r="C11" s="52"/>
      <c r="D11" s="48"/>
      <c r="E11" s="50"/>
      <c r="F11" s="51"/>
    </row>
    <row r="12" spans="1:6">
      <c r="A12" s="25"/>
      <c r="B12" s="43" t="s">
        <v>26</v>
      </c>
      <c r="C12" s="52"/>
      <c r="D12" s="48"/>
      <c r="E12" s="50"/>
      <c r="F12" s="51"/>
    </row>
    <row r="13" spans="1:6">
      <c r="A13" s="25"/>
      <c r="B13" s="43" t="s">
        <v>27</v>
      </c>
      <c r="C13" s="52"/>
      <c r="D13" s="48"/>
      <c r="E13" s="50"/>
      <c r="F13" s="51"/>
    </row>
    <row r="14" spans="1:6">
      <c r="A14" s="25"/>
      <c r="B14" s="43" t="s">
        <v>28</v>
      </c>
      <c r="C14" s="52"/>
      <c r="D14" s="48"/>
      <c r="E14" s="50"/>
      <c r="F14" s="51"/>
    </row>
    <row r="15" spans="1:6">
      <c r="A15" s="25"/>
      <c r="B15" s="43" t="s">
        <v>29</v>
      </c>
      <c r="C15" s="52"/>
      <c r="D15" s="48"/>
      <c r="E15" s="50"/>
      <c r="F15" s="51"/>
    </row>
    <row r="16" spans="1:6">
      <c r="A16" s="25"/>
      <c r="B16" s="43" t="s">
        <v>30</v>
      </c>
      <c r="C16" s="52"/>
      <c r="D16" s="48"/>
      <c r="E16" s="50"/>
      <c r="F16" s="51"/>
    </row>
    <row r="17" spans="1:6">
      <c r="A17" s="25"/>
      <c r="B17" s="43" t="s">
        <v>31</v>
      </c>
      <c r="C17" s="52"/>
      <c r="D17" s="48"/>
      <c r="E17" s="50"/>
      <c r="F17" s="51"/>
    </row>
    <row r="18" spans="1:6">
      <c r="A18" s="25"/>
      <c r="B18" s="43" t="s">
        <v>32</v>
      </c>
      <c r="C18" s="52"/>
      <c r="D18" s="48"/>
      <c r="E18" s="50"/>
      <c r="F18" s="51"/>
    </row>
    <row r="19" spans="1:6">
      <c r="A19" s="25"/>
      <c r="B19" s="43" t="s">
        <v>33</v>
      </c>
      <c r="C19" s="44"/>
      <c r="D19" s="48"/>
      <c r="E19" s="50"/>
      <c r="F19" s="51"/>
    </row>
    <row r="20" spans="1:6">
      <c r="A20" s="25"/>
      <c r="B20" s="43" t="s">
        <v>34</v>
      </c>
      <c r="C20" s="44"/>
      <c r="D20" s="48"/>
      <c r="E20" s="50"/>
      <c r="F20" s="51"/>
    </row>
    <row r="21" spans="1:6">
      <c r="A21" s="25"/>
      <c r="B21" s="43" t="s">
        <v>35</v>
      </c>
      <c r="C21" s="44"/>
      <c r="D21" s="48"/>
      <c r="E21" s="50"/>
      <c r="F21" s="51"/>
    </row>
    <row r="22" spans="1:6">
      <c r="A22" s="25"/>
      <c r="C22" s="44"/>
      <c r="D22" s="48"/>
      <c r="E22" s="50"/>
      <c r="F22" s="51"/>
    </row>
    <row r="23" spans="1:6">
      <c r="A23" s="25"/>
      <c r="C23" s="44"/>
      <c r="D23" s="48"/>
      <c r="E23" s="50"/>
      <c r="F23" s="51"/>
    </row>
    <row r="24" spans="1:6" ht="14.25">
      <c r="A24" s="25"/>
      <c r="B24" s="22" t="s">
        <v>36</v>
      </c>
      <c r="C24" s="44"/>
      <c r="D24" s="48"/>
      <c r="E24" s="50"/>
      <c r="F24" s="51"/>
    </row>
    <row r="25" spans="1:6">
      <c r="A25" s="25"/>
      <c r="B25" s="43" t="s">
        <v>37</v>
      </c>
      <c r="C25" s="44"/>
      <c r="D25" s="48"/>
      <c r="E25" s="50"/>
      <c r="F25" s="51"/>
    </row>
    <row r="26" spans="1:6">
      <c r="A26" s="25"/>
      <c r="B26" s="43" t="s">
        <v>38</v>
      </c>
      <c r="C26" s="44"/>
      <c r="D26" s="48"/>
      <c r="E26" s="50"/>
      <c r="F26" s="51"/>
    </row>
    <row r="27" spans="1:6">
      <c r="A27" s="25"/>
      <c r="B27" s="43" t="s">
        <v>39</v>
      </c>
      <c r="C27" s="44"/>
      <c r="D27" s="48"/>
      <c r="E27" s="50"/>
      <c r="F27" s="51"/>
    </row>
    <row r="28" spans="1:6">
      <c r="A28" s="25"/>
      <c r="B28" s="43" t="s">
        <v>40</v>
      </c>
      <c r="C28" s="44"/>
      <c r="D28" s="48"/>
      <c r="E28" s="50"/>
      <c r="F28" s="51"/>
    </row>
    <row r="29" spans="1:6">
      <c r="A29" s="25"/>
      <c r="B29" s="43" t="s">
        <v>41</v>
      </c>
      <c r="C29" s="44"/>
      <c r="D29" s="48"/>
      <c r="E29" s="50"/>
      <c r="F29" s="51"/>
    </row>
    <row r="30" spans="1:6">
      <c r="A30" s="25"/>
      <c r="B30" s="43" t="s">
        <v>42</v>
      </c>
      <c r="C30" s="44"/>
      <c r="D30" s="48"/>
      <c r="E30" s="50"/>
      <c r="F30" s="51"/>
    </row>
    <row r="31" spans="1:6">
      <c r="A31" s="25"/>
      <c r="B31" s="43" t="s">
        <v>43</v>
      </c>
      <c r="C31" s="44"/>
      <c r="D31" s="48"/>
      <c r="E31" s="50"/>
      <c r="F31" s="51"/>
    </row>
    <row r="32" spans="1:6">
      <c r="A32" s="25"/>
      <c r="B32" s="43" t="s">
        <v>44</v>
      </c>
      <c r="C32" s="44"/>
      <c r="D32" s="48"/>
      <c r="E32" s="50"/>
      <c r="F32" s="51"/>
    </row>
    <row r="33" spans="1:6">
      <c r="A33" s="25"/>
      <c r="B33" s="43" t="s">
        <v>45</v>
      </c>
      <c r="C33" s="44"/>
      <c r="D33" s="48"/>
      <c r="E33" s="50"/>
      <c r="F33" s="51"/>
    </row>
    <row r="34" spans="1:6">
      <c r="A34" s="25"/>
      <c r="B34" s="43" t="s">
        <v>46</v>
      </c>
      <c r="C34" s="44"/>
      <c r="D34" s="48"/>
      <c r="E34" s="50"/>
      <c r="F34" s="51"/>
    </row>
    <row r="35" spans="1:6">
      <c r="A35" s="25"/>
      <c r="B35" s="43" t="s">
        <v>47</v>
      </c>
      <c r="C35" s="44"/>
      <c r="D35" s="48"/>
      <c r="E35" s="50"/>
      <c r="F35" s="51"/>
    </row>
    <row r="36" spans="1:6">
      <c r="A36" s="25"/>
      <c r="B36" s="43" t="s">
        <v>48</v>
      </c>
      <c r="C36" s="44"/>
      <c r="D36" s="48"/>
      <c r="E36" s="50"/>
      <c r="F36" s="51"/>
    </row>
    <row r="37" spans="1:6">
      <c r="A37" s="25"/>
      <c r="B37" s="43" t="s">
        <v>49</v>
      </c>
      <c r="C37" s="44"/>
      <c r="D37" s="48"/>
      <c r="E37" s="50"/>
      <c r="F37" s="51"/>
    </row>
    <row r="38" spans="1:6">
      <c r="A38" s="25"/>
      <c r="B38" s="43" t="s">
        <v>50</v>
      </c>
      <c r="C38" s="44"/>
      <c r="D38" s="48"/>
      <c r="E38" s="50"/>
      <c r="F38" s="51"/>
    </row>
    <row r="39" spans="1:6">
      <c r="A39" s="25"/>
      <c r="B39" s="43" t="s">
        <v>51</v>
      </c>
      <c r="C39" s="44"/>
      <c r="D39" s="48"/>
      <c r="E39" s="50"/>
      <c r="F39" s="51"/>
    </row>
    <row r="40" spans="1:6">
      <c r="A40" s="25"/>
      <c r="B40" s="43" t="s">
        <v>52</v>
      </c>
      <c r="C40" s="44"/>
      <c r="D40" s="48"/>
      <c r="E40" s="50"/>
      <c r="F40" s="51"/>
    </row>
    <row r="41" spans="1:6">
      <c r="A41" s="25"/>
      <c r="B41" s="43" t="s">
        <v>53</v>
      </c>
      <c r="C41" s="44"/>
      <c r="D41" s="48"/>
      <c r="E41" s="50"/>
      <c r="F41" s="51"/>
    </row>
    <row r="42" spans="1:6">
      <c r="A42" s="25"/>
      <c r="B42" s="43" t="s">
        <v>54</v>
      </c>
      <c r="C42" s="44"/>
      <c r="D42" s="48"/>
      <c r="E42" s="50"/>
      <c r="F42" s="51"/>
    </row>
    <row r="43" spans="1:6">
      <c r="A43" s="25"/>
      <c r="B43" s="43" t="s">
        <v>55</v>
      </c>
      <c r="C43" s="44"/>
      <c r="D43" s="48"/>
      <c r="E43" s="50"/>
      <c r="F43" s="51"/>
    </row>
    <row r="44" spans="1:6">
      <c r="A44" s="25"/>
      <c r="B44" s="43" t="s">
        <v>56</v>
      </c>
      <c r="C44" s="44"/>
      <c r="D44" s="48"/>
      <c r="E44" s="50"/>
      <c r="F44" s="51"/>
    </row>
    <row r="45" spans="1:6">
      <c r="A45" s="25"/>
      <c r="B45" s="43" t="s">
        <v>57</v>
      </c>
      <c r="C45" s="44"/>
      <c r="D45" s="48"/>
      <c r="E45" s="50"/>
      <c r="F45" s="51"/>
    </row>
    <row r="46" spans="1:6">
      <c r="A46" s="25"/>
      <c r="B46" s="43" t="s">
        <v>58</v>
      </c>
      <c r="C46" s="44"/>
      <c r="D46" s="48"/>
      <c r="E46" s="50"/>
      <c r="F46" s="51"/>
    </row>
    <row r="47" spans="1:6">
      <c r="A47" s="25"/>
      <c r="B47" s="43" t="s">
        <v>59</v>
      </c>
      <c r="C47" s="44"/>
      <c r="D47" s="48"/>
      <c r="E47" s="50"/>
      <c r="F47" s="51"/>
    </row>
    <row r="48" spans="1:6">
      <c r="A48" s="25"/>
      <c r="B48" s="43" t="s">
        <v>60</v>
      </c>
      <c r="C48" s="44"/>
      <c r="D48" s="48"/>
      <c r="E48" s="50"/>
      <c r="F48" s="51"/>
    </row>
    <row r="49" spans="1:6">
      <c r="A49" s="25"/>
      <c r="B49" s="43" t="s">
        <v>61</v>
      </c>
      <c r="C49" s="44"/>
      <c r="D49" s="48"/>
      <c r="E49" s="50"/>
      <c r="F49" s="51"/>
    </row>
    <row r="50" spans="1:6">
      <c r="A50" s="25"/>
      <c r="B50" s="43" t="s">
        <v>62</v>
      </c>
      <c r="C50" s="44"/>
      <c r="D50" s="48"/>
      <c r="E50" s="50"/>
      <c r="F50" s="51"/>
    </row>
    <row r="51" spans="1:6">
      <c r="A51" s="25"/>
      <c r="B51" s="43" t="s">
        <v>63</v>
      </c>
      <c r="C51" s="44"/>
      <c r="D51" s="48"/>
      <c r="E51" s="50"/>
      <c r="F51" s="51"/>
    </row>
    <row r="52" spans="1:6">
      <c r="A52" s="25"/>
      <c r="C52" s="44"/>
      <c r="D52" s="48"/>
      <c r="E52" s="50"/>
      <c r="F52" s="51"/>
    </row>
    <row r="53" spans="1:6">
      <c r="A53" s="25"/>
      <c r="C53" s="44"/>
      <c r="D53" s="48"/>
      <c r="E53" s="50"/>
      <c r="F53" s="51"/>
    </row>
    <row r="54" spans="1:6" ht="29.25" customHeight="1">
      <c r="A54" s="71" t="s">
        <v>64</v>
      </c>
      <c r="B54" s="72"/>
      <c r="C54" s="72"/>
      <c r="D54" s="72"/>
      <c r="E54" s="20"/>
      <c r="F54" s="21">
        <f>SUM(F23:F53)</f>
        <v>0</v>
      </c>
    </row>
    <row r="55" spans="1:6" ht="14.25">
      <c r="A55" s="26"/>
      <c r="B55" s="46" t="s">
        <v>65</v>
      </c>
      <c r="C55" s="44"/>
      <c r="D55" s="48"/>
      <c r="E55" s="50"/>
      <c r="F55" s="51"/>
    </row>
    <row r="56" spans="1:6" ht="14.25">
      <c r="A56" s="19">
        <v>2</v>
      </c>
      <c r="B56" s="46" t="s">
        <v>66</v>
      </c>
      <c r="C56" s="44"/>
      <c r="D56" s="48"/>
      <c r="E56" s="50"/>
      <c r="F56" s="51"/>
    </row>
    <row r="57" spans="1:6">
      <c r="A57" s="26">
        <v>2.1</v>
      </c>
      <c r="B57" s="23" t="s">
        <v>67</v>
      </c>
      <c r="C57" s="44"/>
      <c r="D57" s="48"/>
      <c r="E57" s="50"/>
      <c r="F57" s="51"/>
    </row>
    <row r="58" spans="1:6" ht="24">
      <c r="A58" s="25" t="s">
        <v>68</v>
      </c>
      <c r="B58" s="45" t="s">
        <v>69</v>
      </c>
      <c r="C58" s="44"/>
      <c r="D58" s="48"/>
      <c r="E58" s="50"/>
      <c r="F58" s="51"/>
    </row>
    <row r="59" spans="1:6">
      <c r="A59" s="25" t="s">
        <v>70</v>
      </c>
      <c r="B59" s="45" t="s">
        <v>71</v>
      </c>
      <c r="C59" s="44"/>
      <c r="D59" s="48"/>
      <c r="E59" s="50"/>
      <c r="F59" s="51"/>
    </row>
    <row r="60" spans="1:6">
      <c r="A60" s="26">
        <v>2.2000000000000002</v>
      </c>
      <c r="B60" s="56" t="s">
        <v>72</v>
      </c>
      <c r="C60" s="44"/>
      <c r="D60" s="48"/>
      <c r="E60" s="50"/>
      <c r="F60" s="51"/>
    </row>
    <row r="61" spans="1:6" ht="26.25" customHeight="1">
      <c r="A61" s="25" t="s">
        <v>73</v>
      </c>
      <c r="B61" s="45" t="s">
        <v>74</v>
      </c>
      <c r="C61" s="34" t="s">
        <v>75</v>
      </c>
      <c r="D61" s="57">
        <v>2250</v>
      </c>
      <c r="E61" s="50"/>
      <c r="F61" s="51">
        <f>D61*(E61)</f>
        <v>0</v>
      </c>
    </row>
    <row r="62" spans="1:6">
      <c r="A62" s="25">
        <v>3</v>
      </c>
      <c r="B62" s="56" t="s">
        <v>76</v>
      </c>
      <c r="C62" s="34"/>
      <c r="D62" s="57"/>
      <c r="E62" s="50"/>
      <c r="F62" s="51"/>
    </row>
    <row r="63" spans="1:6" ht="36">
      <c r="A63" s="25" t="s">
        <v>68</v>
      </c>
      <c r="B63" s="45" t="s">
        <v>77</v>
      </c>
      <c r="C63" s="34"/>
      <c r="D63" s="57"/>
      <c r="E63" s="50"/>
      <c r="F63" s="51"/>
    </row>
    <row r="64" spans="1:6">
      <c r="A64" s="26">
        <v>3.1</v>
      </c>
      <c r="B64" s="43" t="s">
        <v>78</v>
      </c>
      <c r="C64" s="44" t="s">
        <v>79</v>
      </c>
      <c r="D64" s="48">
        <v>1</v>
      </c>
      <c r="E64" s="50"/>
      <c r="F64" s="51">
        <f t="shared" ref="F64:F69" si="0">D64*(E64)</f>
        <v>0</v>
      </c>
    </row>
    <row r="65" spans="1:6">
      <c r="A65" s="26">
        <v>3.2</v>
      </c>
      <c r="B65" s="43" t="s">
        <v>80</v>
      </c>
      <c r="C65" s="44" t="s">
        <v>79</v>
      </c>
      <c r="D65" s="48">
        <v>1</v>
      </c>
      <c r="E65" s="50"/>
      <c r="F65" s="51">
        <f t="shared" si="0"/>
        <v>0</v>
      </c>
    </row>
    <row r="66" spans="1:6">
      <c r="A66" s="26">
        <v>3.3</v>
      </c>
      <c r="B66" s="43" t="s">
        <v>81</v>
      </c>
      <c r="C66" s="44" t="s">
        <v>79</v>
      </c>
      <c r="D66" s="48">
        <v>1</v>
      </c>
      <c r="E66" s="50"/>
      <c r="F66" s="51">
        <f t="shared" si="0"/>
        <v>0</v>
      </c>
    </row>
    <row r="67" spans="1:6">
      <c r="A67" s="26">
        <v>3.4</v>
      </c>
      <c r="B67" s="62" t="s">
        <v>82</v>
      </c>
      <c r="C67" s="44" t="s">
        <v>79</v>
      </c>
      <c r="D67" s="48">
        <v>1</v>
      </c>
      <c r="E67" s="50"/>
      <c r="F67" s="51">
        <f t="shared" si="0"/>
        <v>0</v>
      </c>
    </row>
    <row r="68" spans="1:6">
      <c r="A68" s="26">
        <v>3.5</v>
      </c>
      <c r="B68" s="62" t="s">
        <v>83</v>
      </c>
      <c r="C68" s="44" t="s">
        <v>79</v>
      </c>
      <c r="D68" s="48">
        <v>1</v>
      </c>
      <c r="E68" s="50"/>
      <c r="F68" s="51">
        <f t="shared" si="0"/>
        <v>0</v>
      </c>
    </row>
    <row r="69" spans="1:6">
      <c r="A69" s="26">
        <v>3.6</v>
      </c>
      <c r="B69" s="43" t="s">
        <v>84</v>
      </c>
      <c r="C69" s="44" t="s">
        <v>79</v>
      </c>
      <c r="D69" s="48">
        <v>1</v>
      </c>
      <c r="E69" s="50"/>
      <c r="F69" s="51">
        <f t="shared" si="0"/>
        <v>0</v>
      </c>
    </row>
    <row r="70" spans="1:6" ht="29.25" customHeight="1">
      <c r="A70" s="73" t="s">
        <v>85</v>
      </c>
      <c r="B70" s="74"/>
      <c r="C70" s="74"/>
      <c r="D70" s="74"/>
      <c r="E70" s="20"/>
      <c r="F70" s="21">
        <f>SUM(F61:F69)</f>
        <v>0</v>
      </c>
    </row>
    <row r="71" spans="1:6" ht="15" customHeight="1">
      <c r="A71" s="26"/>
      <c r="B71" s="46" t="s">
        <v>86</v>
      </c>
      <c r="C71" s="44"/>
      <c r="D71" s="48"/>
      <c r="E71" s="50"/>
      <c r="F71" s="51"/>
    </row>
    <row r="72" spans="1:6" ht="15" customHeight="1">
      <c r="A72" s="19">
        <v>3</v>
      </c>
      <c r="B72" s="46" t="s">
        <v>87</v>
      </c>
      <c r="C72" s="44"/>
      <c r="D72" s="48"/>
      <c r="E72" s="50"/>
      <c r="F72" s="51"/>
    </row>
    <row r="73" spans="1:6" ht="15" customHeight="1">
      <c r="A73" s="59"/>
      <c r="B73" s="23" t="s">
        <v>67</v>
      </c>
      <c r="C73" s="44"/>
      <c r="D73" s="48"/>
      <c r="E73" s="50"/>
      <c r="F73" s="51"/>
    </row>
    <row r="74" spans="1:6">
      <c r="A74" s="59" t="s">
        <v>68</v>
      </c>
      <c r="B74" s="45" t="s">
        <v>88</v>
      </c>
      <c r="C74" s="44"/>
      <c r="D74" s="48"/>
      <c r="E74" s="50"/>
      <c r="F74" s="51"/>
    </row>
    <row r="75" spans="1:6" ht="24">
      <c r="A75" s="59" t="s">
        <v>70</v>
      </c>
      <c r="B75" s="63" t="s">
        <v>89</v>
      </c>
      <c r="C75" s="44"/>
      <c r="D75" s="48"/>
      <c r="E75" s="50"/>
      <c r="F75" s="51"/>
    </row>
    <row r="76" spans="1:6">
      <c r="A76" s="59" t="s">
        <v>90</v>
      </c>
      <c r="B76" s="63" t="s">
        <v>71</v>
      </c>
      <c r="C76" s="44"/>
      <c r="D76" s="48"/>
      <c r="E76" s="50"/>
      <c r="F76" s="51"/>
    </row>
    <row r="77" spans="1:6" ht="15" customHeight="1">
      <c r="A77" s="59">
        <v>3.1</v>
      </c>
      <c r="B77" s="45" t="s">
        <v>91</v>
      </c>
      <c r="C77" s="44" t="s">
        <v>92</v>
      </c>
      <c r="D77" s="48">
        <v>750</v>
      </c>
      <c r="E77" s="50"/>
      <c r="F77" s="51">
        <f t="shared" ref="F77" si="1">D77*(E77)</f>
        <v>0</v>
      </c>
    </row>
    <row r="78" spans="1:6" ht="15" customHeight="1">
      <c r="A78" s="59">
        <v>3.2</v>
      </c>
      <c r="B78" s="45" t="s">
        <v>93</v>
      </c>
      <c r="C78" s="44" t="s">
        <v>79</v>
      </c>
      <c r="D78" s="48">
        <v>1</v>
      </c>
      <c r="E78" s="50"/>
      <c r="F78" s="51">
        <f t="shared" ref="F78:F81" si="2">D78*(E78)</f>
        <v>0</v>
      </c>
    </row>
    <row r="79" spans="1:6" ht="15" customHeight="1">
      <c r="A79" s="59">
        <v>3.3</v>
      </c>
      <c r="B79" s="45" t="s">
        <v>94</v>
      </c>
      <c r="C79" s="44" t="s">
        <v>79</v>
      </c>
      <c r="D79" s="48">
        <v>1</v>
      </c>
      <c r="E79" s="50"/>
      <c r="F79" s="51">
        <f t="shared" si="2"/>
        <v>0</v>
      </c>
    </row>
    <row r="80" spans="1:6" ht="15" customHeight="1">
      <c r="A80" s="59">
        <v>3.4</v>
      </c>
      <c r="B80" s="45" t="s">
        <v>95</v>
      </c>
      <c r="C80" s="44" t="s">
        <v>79</v>
      </c>
      <c r="D80" s="48">
        <v>1</v>
      </c>
      <c r="E80" s="50"/>
      <c r="F80" s="51">
        <f t="shared" si="2"/>
        <v>0</v>
      </c>
    </row>
    <row r="81" spans="1:6" ht="15" customHeight="1">
      <c r="A81" s="59">
        <v>3.5</v>
      </c>
      <c r="B81" s="45" t="s">
        <v>96</v>
      </c>
      <c r="C81" s="44" t="s">
        <v>79</v>
      </c>
      <c r="D81" s="48">
        <v>1</v>
      </c>
      <c r="E81" s="50"/>
      <c r="F81" s="51">
        <f t="shared" si="2"/>
        <v>0</v>
      </c>
    </row>
    <row r="82" spans="1:6" ht="15" customHeight="1">
      <c r="A82" s="59"/>
      <c r="B82" s="45"/>
      <c r="C82" s="44"/>
      <c r="D82" s="48"/>
      <c r="E82" s="50"/>
      <c r="F82" s="51"/>
    </row>
    <row r="83" spans="1:6" ht="15" customHeight="1">
      <c r="A83" s="59"/>
      <c r="B83" s="60"/>
      <c r="C83" s="44"/>
      <c r="D83" s="48"/>
      <c r="E83" s="50"/>
      <c r="F83" s="51"/>
    </row>
    <row r="84" spans="1:6" ht="15" customHeight="1">
      <c r="A84" s="59"/>
      <c r="B84" s="60"/>
      <c r="C84" s="44"/>
      <c r="D84" s="48"/>
      <c r="E84" s="50"/>
      <c r="F84" s="51"/>
    </row>
    <row r="85" spans="1:6" ht="29.25" customHeight="1">
      <c r="A85" s="73" t="s">
        <v>97</v>
      </c>
      <c r="B85" s="74"/>
      <c r="C85" s="74"/>
      <c r="D85" s="74"/>
      <c r="E85" s="20"/>
      <c r="F85" s="21">
        <f>SUM(F77:F84)</f>
        <v>0</v>
      </c>
    </row>
    <row r="86" spans="1:6">
      <c r="A86" s="19"/>
      <c r="C86" s="44"/>
      <c r="D86" s="48"/>
      <c r="E86" s="50"/>
      <c r="F86" s="51"/>
    </row>
    <row r="87" spans="1:6" ht="14.25">
      <c r="A87" s="26"/>
      <c r="B87" s="58" t="s">
        <v>98</v>
      </c>
      <c r="C87" s="44"/>
      <c r="D87" s="48"/>
      <c r="E87" s="50"/>
      <c r="F87" s="51"/>
    </row>
    <row r="88" spans="1:6" ht="14.25">
      <c r="A88" s="19">
        <v>4.0999999999999996</v>
      </c>
      <c r="B88" s="46" t="s">
        <v>99</v>
      </c>
      <c r="C88" s="44"/>
      <c r="D88" s="48"/>
      <c r="E88" s="50"/>
      <c r="F88" s="51"/>
    </row>
    <row r="89" spans="1:6">
      <c r="A89" s="59" t="s">
        <v>100</v>
      </c>
      <c r="B89" s="60"/>
      <c r="C89" s="44"/>
      <c r="D89" s="48"/>
      <c r="E89" s="50"/>
      <c r="F89" s="51">
        <f t="shared" ref="F89:F99" si="3">D89*(E89)</f>
        <v>0</v>
      </c>
    </row>
    <row r="90" spans="1:6">
      <c r="A90" s="59" t="s">
        <v>101</v>
      </c>
      <c r="B90" s="60"/>
      <c r="C90" s="44"/>
      <c r="D90" s="48"/>
      <c r="E90" s="50"/>
      <c r="F90" s="51">
        <f t="shared" si="3"/>
        <v>0</v>
      </c>
    </row>
    <row r="91" spans="1:6">
      <c r="A91" s="59" t="s">
        <v>102</v>
      </c>
      <c r="B91" s="60"/>
      <c r="C91" s="44"/>
      <c r="D91" s="48"/>
      <c r="E91" s="50"/>
      <c r="F91" s="51">
        <f t="shared" si="3"/>
        <v>0</v>
      </c>
    </row>
    <row r="92" spans="1:6">
      <c r="A92" s="59" t="s">
        <v>103</v>
      </c>
      <c r="B92" s="60"/>
      <c r="C92" s="44"/>
      <c r="D92" s="48"/>
      <c r="E92" s="50"/>
      <c r="F92" s="51">
        <f t="shared" si="3"/>
        <v>0</v>
      </c>
    </row>
    <row r="93" spans="1:6">
      <c r="A93" s="59" t="s">
        <v>104</v>
      </c>
      <c r="B93" s="60"/>
      <c r="C93" s="44"/>
      <c r="D93" s="48"/>
      <c r="E93" s="50"/>
      <c r="F93" s="51">
        <f t="shared" si="3"/>
        <v>0</v>
      </c>
    </row>
    <row r="94" spans="1:6">
      <c r="A94" s="59" t="s">
        <v>105</v>
      </c>
      <c r="B94" s="60"/>
      <c r="C94" s="44"/>
      <c r="D94" s="48"/>
      <c r="E94" s="50"/>
      <c r="F94" s="51">
        <f t="shared" si="3"/>
        <v>0</v>
      </c>
    </row>
    <row r="95" spans="1:6">
      <c r="A95" s="59" t="s">
        <v>106</v>
      </c>
      <c r="B95" s="60"/>
      <c r="C95" s="44"/>
      <c r="D95" s="48"/>
      <c r="E95" s="50"/>
      <c r="F95" s="51">
        <f t="shared" si="3"/>
        <v>0</v>
      </c>
    </row>
    <row r="96" spans="1:6">
      <c r="A96" s="59" t="s">
        <v>107</v>
      </c>
      <c r="B96" s="60"/>
      <c r="C96" s="44"/>
      <c r="D96" s="48"/>
      <c r="E96" s="50"/>
      <c r="F96" s="51">
        <f t="shared" si="3"/>
        <v>0</v>
      </c>
    </row>
    <row r="97" spans="1:6">
      <c r="A97" s="59" t="s">
        <v>108</v>
      </c>
      <c r="B97" s="60"/>
      <c r="C97" s="44"/>
      <c r="D97" s="48"/>
      <c r="E97" s="50"/>
      <c r="F97" s="51">
        <f t="shared" si="3"/>
        <v>0</v>
      </c>
    </row>
    <row r="98" spans="1:6">
      <c r="A98" s="59" t="s">
        <v>109</v>
      </c>
      <c r="B98" s="60"/>
      <c r="C98" s="44"/>
      <c r="D98" s="48"/>
      <c r="E98" s="50"/>
      <c r="F98" s="51">
        <f t="shared" si="3"/>
        <v>0</v>
      </c>
    </row>
    <row r="99" spans="1:6">
      <c r="A99" s="59" t="s">
        <v>110</v>
      </c>
      <c r="B99" s="60"/>
      <c r="C99" s="44"/>
      <c r="D99" s="48"/>
      <c r="E99" s="50"/>
      <c r="F99" s="51">
        <f t="shared" si="3"/>
        <v>0</v>
      </c>
    </row>
    <row r="100" spans="1:6" ht="29.25" customHeight="1">
      <c r="A100" s="73" t="s">
        <v>111</v>
      </c>
      <c r="B100" s="74"/>
      <c r="C100" s="74"/>
      <c r="D100" s="74"/>
      <c r="E100" s="20"/>
      <c r="F100" s="21">
        <f>SUM(F89:F99)</f>
        <v>0</v>
      </c>
    </row>
  </sheetData>
  <mergeCells count="7">
    <mergeCell ref="A1:F1"/>
    <mergeCell ref="A54:D54"/>
    <mergeCell ref="A100:D100"/>
    <mergeCell ref="A70:D70"/>
    <mergeCell ref="A2:F2"/>
    <mergeCell ref="A3:F3"/>
    <mergeCell ref="A85:D85"/>
  </mergeCells>
  <phoneticPr fontId="2" type="noConversion"/>
  <printOptions horizontalCentered="1" gridLines="1"/>
  <pageMargins left="0.25" right="0.25" top="0.75" bottom="0.75" header="0.3" footer="0.3"/>
  <pageSetup paperSize="9" scale="70" orientation="portrait" r:id="rId1"/>
  <headerFooter alignWithMargins="0">
    <oddFooter>&amp;F&amp;RPage &amp;P</oddFooter>
  </headerFooter>
  <rowBreaks count="1" manualBreakCount="1">
    <brk id="5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ABE3-172C-46EC-84B7-B3C9B03EAE67}">
  <dimension ref="A23:A25"/>
  <sheetViews>
    <sheetView topLeftCell="A24" workbookViewId="0">
      <selection activeCell="T45" sqref="T45"/>
    </sheetView>
  </sheetViews>
  <sheetFormatPr defaultRowHeight="12.75"/>
  <sheetData>
    <row r="23" spans="1:1">
      <c r="A23" t="s">
        <v>112</v>
      </c>
    </row>
    <row r="25" spans="1:1">
      <c r="A25" s="61" t="s">
        <v>113</v>
      </c>
    </row>
  </sheetData>
  <hyperlinks>
    <hyperlink ref="A25" r:id="rId1" xr:uid="{36364542-67C7-463B-97F3-F6041B8A30E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8f46-8e10-4cb0-be7e-588903923501">
      <Terms xmlns="http://schemas.microsoft.com/office/infopath/2007/PartnerControls"/>
    </lcf76f155ced4ddcb4097134ff3c332f>
    <TaxCatchAll xmlns="26776bba-e584-491c-b954-1a49781f6b14" xsi:nil="true"/>
    <Status xmlns="3c6c8f46-8e10-4cb0-be7e-5889039235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41D90-95D2-423B-818E-3B4F00EEC41E}"/>
</file>

<file path=customXml/itemProps2.xml><?xml version="1.0" encoding="utf-8"?>
<ds:datastoreItem xmlns:ds="http://schemas.openxmlformats.org/officeDocument/2006/customXml" ds:itemID="{68A6F5DC-F941-4E45-8DD2-E761909C55B8}"/>
</file>

<file path=customXml/itemProps3.xml><?xml version="1.0" encoding="utf-8"?>
<ds:datastoreItem xmlns:ds="http://schemas.openxmlformats.org/officeDocument/2006/customXml" ds:itemID="{A5B56F7B-09AE-46F2-B9FC-CA9B1D0DC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/>
  <cp:revision/>
  <dcterms:created xsi:type="dcterms:W3CDTF">2001-09-20T18:28:09Z</dcterms:created>
  <dcterms:modified xsi:type="dcterms:W3CDTF">2024-10-24T03:02:23Z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0x01010057A311DCF5964A40BB267918FB0B45CA</vt:lpwstr>
  </property>
</Properties>
</file>