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d.docs.live.net/a075d4e00db5965b/Work Related/Hatch Design/Drawing Projects/Hatch Drawings 2026/IGMH OPD Toilet/"/>
    </mc:Choice>
  </mc:AlternateContent>
  <xr:revisionPtr revIDLastSave="0" documentId="8_{448BEA64-758F-46ED-AA48-84A058534E81}" xr6:coauthVersionLast="47" xr6:coauthVersionMax="47" xr10:uidLastSave="{00000000-0000-0000-0000-000000000000}"/>
  <bookViews>
    <workbookView xWindow="-110" yWindow="-110" windowWidth="25820" windowHeight="15500" tabRatio="500" xr2:uid="{00000000-000D-0000-FFFF-FFFF00000000}"/>
  </bookViews>
  <sheets>
    <sheet name="Cover" sheetId="1" r:id="rId1"/>
    <sheet name="Summary" sheetId="2" r:id="rId2"/>
    <sheet name="BOQ" sheetId="3"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93" i="3" l="1"/>
  <c r="G92" i="3" l="1"/>
  <c r="G91" i="3"/>
  <c r="G90" i="3"/>
  <c r="G89" i="3"/>
  <c r="G86" i="3" l="1"/>
  <c r="G104" i="3"/>
  <c r="G113" i="3" s="1"/>
  <c r="G83" i="3"/>
  <c r="G71" i="3"/>
  <c r="G70" i="3"/>
  <c r="D31" i="3"/>
  <c r="G31" i="3" s="1"/>
  <c r="G124" i="3"/>
  <c r="D13" i="2" s="1"/>
  <c r="G100" i="3"/>
  <c r="G99" i="3"/>
  <c r="G101" i="3" s="1"/>
  <c r="G88" i="3"/>
  <c r="G85" i="3"/>
  <c r="G82" i="3"/>
  <c r="G81" i="3"/>
  <c r="G80" i="3"/>
  <c r="G73" i="3"/>
  <c r="G69" i="3"/>
  <c r="G68" i="3"/>
  <c r="G67" i="3"/>
  <c r="G66" i="3"/>
  <c r="G65" i="3"/>
  <c r="G57" i="3"/>
  <c r="G55" i="3"/>
  <c r="G54" i="3"/>
  <c r="G47" i="3"/>
  <c r="G46" i="3"/>
  <c r="G45" i="3"/>
  <c r="G38" i="3"/>
  <c r="G37" i="3"/>
  <c r="G35" i="3"/>
  <c r="G34" i="3"/>
  <c r="G33" i="3"/>
  <c r="G30" i="3"/>
  <c r="G29" i="3"/>
  <c r="G21" i="3"/>
  <c r="G14" i="3"/>
  <c r="G12" i="3"/>
  <c r="G15" i="3" s="1"/>
  <c r="G94" i="3" l="1"/>
  <c r="D10" i="2" s="1"/>
  <c r="G74" i="3"/>
  <c r="D9" i="2" s="1"/>
  <c r="G58" i="3"/>
  <c r="G48" i="3"/>
  <c r="G39" i="3"/>
  <c r="D6" i="2" s="1"/>
  <c r="D5" i="2"/>
  <c r="G22" i="3"/>
  <c r="D12" i="2"/>
  <c r="D11" i="2"/>
  <c r="D7" i="2"/>
  <c r="D4" i="2"/>
  <c r="D8" i="2"/>
  <c r="D14" i="2" l="1"/>
  <c r="D15" i="2" s="1"/>
  <c r="D16" i="2" s="1"/>
</calcChain>
</file>

<file path=xl/sharedStrings.xml><?xml version="1.0" encoding="utf-8"?>
<sst xmlns="http://schemas.openxmlformats.org/spreadsheetml/2006/main" count="255" uniqueCount="199">
  <si>
    <t>BILL OF QUANTITIES</t>
  </si>
  <si>
    <t>PROPOSED OPD TOILET RENOVATION</t>
  </si>
  <si>
    <t>Out-Patient Department Toilet Block</t>
  </si>
  <si>
    <t>IGMH – Indira Gandhi Memorial Hospital, Malé, Maldives</t>
  </si>
  <si>
    <t>SUMMARY OF BILLS OF QUANTITIES</t>
  </si>
  <si>
    <t xml:space="preserve">PROPOSED OPD TOILET RENOVATION   |   IGMH – Indira Gandhi Memorial Hospital, Malé   |   </t>
  </si>
  <si>
    <t>BILL No.</t>
  </si>
  <si>
    <t>DESCRIPTION</t>
  </si>
  <si>
    <t>AMOUNT (MVR)</t>
  </si>
  <si>
    <t xml:space="preserve">TOTAL OF BILL NO. 01 (PRELIMINARIES) </t>
  </si>
  <si>
    <t>TOTAL OF BILL NO. 02 (Demolition Work)</t>
  </si>
  <si>
    <t>TOTAL OF BILL NO. 03 (Floor &amp; Wall Finishing)</t>
  </si>
  <si>
    <t>TOTAL OF BILL NO. 04 (Ceiling)</t>
  </si>
  <si>
    <t>TOTAL OF BILL NO. 05 (Doors &amp; Aluminium Partitions)</t>
  </si>
  <si>
    <t xml:space="preserve">TOTAL OF BILL NO. 06 (Sanitary Fixtures &amp; Plumbing) </t>
  </si>
  <si>
    <t>TOTAL OF BILL NO. 07 (Electrical &amp; Mechanical Works)</t>
  </si>
  <si>
    <t xml:space="preserve">TOTAL OF BILL NO. 08 (Furniture &amp; Joinery) </t>
  </si>
  <si>
    <t xml:space="preserve">TOTAL OF BILL NO. 09 (ADDITIONS) </t>
  </si>
  <si>
    <t>TOTAL OF BILL NO. 10 (OMISSIONS)</t>
  </si>
  <si>
    <t>TOTAL</t>
  </si>
  <si>
    <t>GST 8%</t>
  </si>
  <si>
    <t>GRAND TOTAL</t>
  </si>
  <si>
    <t>BILL OF QUANTITIES — PROPOSED OPD TOILET RENOVATION</t>
  </si>
  <si>
    <t xml:space="preserve">IGMH – Indira Gandhi Memorial Hospital, Malé  |   Aug 2026   |   All amounts in MVR   </t>
  </si>
  <si>
    <t>Item</t>
  </si>
  <si>
    <t>Description</t>
  </si>
  <si>
    <t>Unit</t>
  </si>
  <si>
    <t>QTY</t>
  </si>
  <si>
    <t xml:space="preserve">LABOUR RATE
</t>
  </si>
  <si>
    <t xml:space="preserve">MATERIAL RATE
</t>
  </si>
  <si>
    <t xml:space="preserve">TOTAL AMOUNT
</t>
  </si>
  <si>
    <t>1</t>
  </si>
  <si>
    <t>BILL NO: 01 — PRELIMINARIES</t>
  </si>
  <si>
    <t>1.1</t>
  </si>
  <si>
    <t>General</t>
  </si>
  <si>
    <t>a</t>
  </si>
  <si>
    <t>Abbreviations:  m = metre,  m² = square metre,  Lm = linear metre,  nr = number,  mm = millimetre,  SS = stainless steel,  PVC = poly-vinyl chloride,  WPC = wood-plastic composite,  PU = polyurethane.</t>
  </si>
  <si>
    <t>b</t>
  </si>
  <si>
    <t>Rates shall include for cleaning out cavities, cutting and forming chases, cutting or leaving holes and openings for pipes, conduits and sleeves for all trades, temporary supports and all necessary making good.</t>
  </si>
  <si>
    <t>c</t>
  </si>
  <si>
    <t>All quantities are PROVISIONAL, taken off the issued renovation drawings. The Contractor shall verify all dimensions of existing works on site before commencing any work or preparing shop drawings.</t>
  </si>
  <si>
    <t>1.2</t>
  </si>
  <si>
    <t>Site Management Costs</t>
  </si>
  <si>
    <t>1.2.1</t>
  </si>
  <si>
    <t>Allow for all on- and off-site management cost including foreman and assistants, temporary services, telephone, hoardings and similar.</t>
  </si>
  <si>
    <t>item</t>
  </si>
  <si>
    <t>1.3</t>
  </si>
  <si>
    <t>Clean-up</t>
  </si>
  <si>
    <t>1.3.1</t>
  </si>
  <si>
    <t>Allow for clean-up of completed works and site upon completion, and removal of all tools, plant and surplus materials from site.</t>
  </si>
  <si>
    <t>TOTAL OF BILL NO. 01 (CARRIED OVER TO THE GENERAL SUMMARY)</t>
  </si>
  <si>
    <t>2</t>
  </si>
  <si>
    <t>BILL NO: 02 — DEMOLITION WORK</t>
  </si>
  <si>
    <t>2.1</t>
  </si>
  <si>
    <t>Demolition at the locations shown; dispatch all debris, clear and dispose of all unwanted materials away from site, and prepare the area ready for the proposed renovation.</t>
  </si>
  <si>
    <t>Rate shall include demolishing, dismantling and removing with minimum damage to the retained structure, temporary supporting and protecting existing works against damage, dust and weather.</t>
  </si>
  <si>
    <t>2.2</t>
  </si>
  <si>
    <t>Demolition Work</t>
  </si>
  <si>
    <t>2.2.1</t>
  </si>
  <si>
    <t>Remove existing toilet doors, existing floor and wall tiles, toilet partitions, sanitary fixtures, ceiling and wall cladding complete; cart away all debris (as per demolition note on the renovation layout).</t>
  </si>
  <si>
    <t>TOTAL OF BILL NO. 02 (CARRIED OVER TO THE GENERAL SUMMARY)</t>
  </si>
  <si>
    <t>3</t>
  </si>
  <si>
    <t>BILL NO: 03 — FLOOR &amp; WALL FINISHING</t>
  </si>
  <si>
    <t>3.1</t>
  </si>
  <si>
    <t>Rates shall include for mortar, fixing, bedding, grouting and pointing materials; making good around pipes, sanitary fixtures and similar; cleaning down and polishing on completion.</t>
  </si>
  <si>
    <t>Tiles to be fixed with tile adhesive cement. Rates shall include for mitre joints to projecting edges.</t>
  </si>
  <si>
    <t>All tile selections are 'or similar' equivalents to be approved by the Consultant/Client prior to ordering.</t>
  </si>
  <si>
    <t>Floor Tiling</t>
  </si>
  <si>
    <t>3.2.1</t>
  </si>
  <si>
    <t>FF-01 – Somany floor tiles 'Fab Neo Ethos Grey' 600×600mm, non-skid finish (or similar), laid to falls where required.</t>
  </si>
  <si>
    <t>m²</t>
  </si>
  <si>
    <t>3.2.2</t>
  </si>
  <si>
    <t>FF-02 – Somany 'Strio Valor Cleat Wood' 200×1200mm wood-effect tile (or similar).</t>
  </si>
  <si>
    <t>3.2.3</t>
  </si>
  <si>
    <t>FF-03 – Swimming-pool mosaic tile (Caihua BHP08282MH glossy or similar) to fish-pond lining.</t>
  </si>
  <si>
    <t>Wall Tiling</t>
  </si>
  <si>
    <t>3.3.1</t>
  </si>
  <si>
    <t>WF-01 – Somany 'Grande Imp Rebel Grey' 600×1200mm wall tile (or similar).</t>
  </si>
  <si>
    <t>3.3.2</t>
  </si>
  <si>
    <t>WF-02 – MML 'Touchstone Ivory' 600×1200mm wall tile (or similar).</t>
  </si>
  <si>
    <t>3.3.3</t>
  </si>
  <si>
    <t>WF-04 – Somany 'Storcke Stone Beige' 300×600mm wall tile (or similar) to low wall.</t>
  </si>
  <si>
    <t>Decorative Wall Cladding</t>
  </si>
  <si>
    <t>3.4.1</t>
  </si>
  <si>
    <t>WF-03 – PU form-board cladding 9.5ft×2ft sheets (F002, Filaa Store or similar), incl. framing &amp; fixing.</t>
  </si>
  <si>
    <t>3.4.2</t>
  </si>
  <si>
    <t>WF-05 – PU form-board cladding 9.5ft×2ft sheets (D002-2, Filaa Store or similar) to feature wall above ceiling line.</t>
  </si>
  <si>
    <t>TOTAL OF BILL NO. 03 (CARRIED OVER TO THE GENERAL SUMMARY)</t>
  </si>
  <si>
    <t>4</t>
  </si>
  <si>
    <t>BILL NO: 04 — CEILING</t>
  </si>
  <si>
    <t>4.1</t>
  </si>
  <si>
    <t>Rates shall include for framing, fixing, trims, edge profiles, cutting around light fittings, exhausts and all other works to complete.</t>
  </si>
  <si>
    <t>Box up / form bulkheads to conceal services where required to the drawings.</t>
  </si>
  <si>
    <t>4.2</t>
  </si>
  <si>
    <t>Ceiling Works</t>
  </si>
  <si>
    <t>4.2.1</t>
  </si>
  <si>
    <t>CF-01 – PVC ceiling panels (SPC-WP21-4.5, Filaa Store or similar) on framework, complete.</t>
  </si>
  <si>
    <t>4.2.2</t>
  </si>
  <si>
    <t>CF-02 – WPC ceiling panels (YH-WPC-08 or similar) on framework, complete.</t>
  </si>
  <si>
    <t>4.2.3</t>
  </si>
  <si>
    <t>CF-03 – PU form-board ceiling 9.5ft×2ft sheets (D002-2, Filaa Store or similar).</t>
  </si>
  <si>
    <t>TOTAL OF BILL NO. 04 (CARRIED OVER TO THE GENERAL SUMMARY)</t>
  </si>
  <si>
    <t>5</t>
  </si>
  <si>
    <t>BILL NO: 05 — DOORS &amp; ALUMINIUM PARTITIONS</t>
  </si>
  <si>
    <t>5.1</t>
  </si>
  <si>
    <t>Rates shall include for locks, latches, closers, handles, bolts, hinges and all door hardware, frames, glazing, fixings and installation.</t>
  </si>
  <si>
    <t>All doors and partitions shall be as specified on the drawings; the Contractor shall take delivery and fix.</t>
  </si>
  <si>
    <t>5.2</t>
  </si>
  <si>
    <t>Doors</t>
  </si>
  <si>
    <t>5.2.1</t>
  </si>
  <si>
    <t>D1 – supply and install new toilet entrance door, complete with frame and ironmongery.</t>
  </si>
  <si>
    <t>nr</t>
  </si>
  <si>
    <t>5.2.2</t>
  </si>
  <si>
    <t>D2 – supply and install new toilet cubicle door, complete with frame and ironmongery.</t>
  </si>
  <si>
    <t>5.3</t>
  </si>
  <si>
    <t xml:space="preserve">Toilet Partition System </t>
  </si>
  <si>
    <t>5.3.1</t>
  </si>
  <si>
    <t>Evolve Cubicles
Compact Grade Laminate (CGL)
Suitable for heavy traffic and standard use (Refer Specification) Or Equvalant</t>
  </si>
  <si>
    <t>TOTAL OF BILL NO. 05 (CARRIED OVER TO THE GENERAL SUMMARY)</t>
  </si>
  <si>
    <t>6</t>
  </si>
  <si>
    <t>BILL NO: 06 — SANITARY FIXTURES &amp; PLUMBING</t>
  </si>
  <si>
    <t>6.1</t>
  </si>
  <si>
    <t>All fresh-water pipework and fittings shall be high-pressure PVC; drainage pipework medium-pressure PVC; hot-water pipework PPR. Provide all shut-off valves as required.</t>
  </si>
  <si>
    <t>Rates shall include for sockets, joints, connectors, elbows, junctions, valves, clips, brackets and all incidental fittings, and for testing and commissioning of the installation.</t>
  </si>
  <si>
    <t>Sanitary ware is 'or similar' equivalent to be approved by the Consultant/Client prior to ordering.</t>
  </si>
  <si>
    <t>6.2</t>
  </si>
  <si>
    <t>Sanitary Fixtures</t>
  </si>
  <si>
    <t>6.2.1</t>
  </si>
  <si>
    <t>SMART WALL-HUNG WATER CLOSET (ISWH9036BP RIGEL BRAND OR SIMILAR)</t>
  </si>
  <si>
    <t>6.2.2</t>
  </si>
  <si>
    <t>Toilet spray with hose, SS WP-0491S (or similar).</t>
  </si>
  <si>
    <t>6.2.3</t>
  </si>
  <si>
    <t xml:space="preserve">Farns Art Basin 385x385x155mm </t>
  </si>
  <si>
    <t>6.2.4</t>
  </si>
  <si>
    <t>SS bathroom faucet, high – WS-0201H (or similar).</t>
  </si>
  <si>
    <t>6.2.5</t>
  </si>
  <si>
    <t>VRH TILE INSERT FLOOR DRAIN 100X100MM</t>
  </si>
  <si>
    <t>6.2.6</t>
  </si>
  <si>
    <t>PEDESTAL BASIN SET</t>
  </si>
  <si>
    <t>6.2.7</t>
  </si>
  <si>
    <t>S.S Handrail</t>
  </si>
  <si>
    <t>6.3</t>
  </si>
  <si>
    <t>Plumbing</t>
  </si>
  <si>
    <t>6.3.1</t>
  </si>
  <si>
    <t>Internal plumbing – supply, drainage and connections to all new sanitary fixtures and wash-basin counters, complete.</t>
  </si>
  <si>
    <t>TOTAL OF BILL NO. 06 (CARRIED OVER TO THE GENERAL SUMMARY)</t>
  </si>
  <si>
    <t>7</t>
  </si>
  <si>
    <t>BILL NO: 07 — ELECTRICAL &amp; MECHANICAL WORKS</t>
  </si>
  <si>
    <t>7.1</t>
  </si>
  <si>
    <t>All works to comply with local regulations and the Engineer's approval. Each fitting to include lamp, internal wiring, hanging and fixing material, complete.</t>
  </si>
  <si>
    <t>Existing switch locations to be reused based on site condition (refer lighting layout note).</t>
  </si>
  <si>
    <t>7.2</t>
  </si>
  <si>
    <t>Lighting</t>
  </si>
  <si>
    <t>7.2.1</t>
  </si>
  <si>
    <t>LED downlight 12W (Ledvance LED Eco AC50578005 or similar), recessed, complete.</t>
  </si>
  <si>
    <t>7.2.2</t>
  </si>
  <si>
    <t>Mirror light over wash-basin counter, complete.</t>
  </si>
  <si>
    <t>7.2.3</t>
  </si>
  <si>
    <t>LED strip, warm white 3000K, incl. driver and profile, complete.</t>
  </si>
  <si>
    <t>Lm</t>
  </si>
  <si>
    <t>7.2.4</t>
  </si>
  <si>
    <t>SPOT LIGHT OUTDOOR/ WATER PROOF</t>
  </si>
  <si>
    <t>7.3</t>
  </si>
  <si>
    <t>Ventilation</t>
  </si>
  <si>
    <t>7.3.1</t>
  </si>
  <si>
    <t xml:space="preserve">Ceiling exhaust fan grill 150×150mm, complete with ducting </t>
  </si>
  <si>
    <t>7.3.2</t>
  </si>
  <si>
    <t>CFM Continental FAN (Exhaust FAN) MFT300** OR Similar</t>
  </si>
  <si>
    <t>7.4</t>
  </si>
  <si>
    <t>Wiring</t>
  </si>
  <si>
    <t>7.4.1</t>
  </si>
  <si>
    <t>Wiring and connections to all new light fittings, exhausts and mirror lights, reusing existing switch positions, complete.</t>
  </si>
  <si>
    <t>SWITCHES</t>
  </si>
  <si>
    <t>SWITCH</t>
  </si>
  <si>
    <t>LS</t>
  </si>
  <si>
    <t>POWER POINTS</t>
  </si>
  <si>
    <t>1 GANG 15A SOCKET OUTLET Ceiling Level</t>
  </si>
  <si>
    <t>2 GANG13A SOCKET OUTLET AT 1200mm ABOVE
FINISHED FLOOR LEVEL</t>
  </si>
  <si>
    <t>TOTAL OF BILL NO. 07 (CARRIED OVER TO THE GENERAL SUMMARY)</t>
  </si>
  <si>
    <t>8</t>
  </si>
  <si>
    <t>BILL NO: 08 — FURNITURE &amp; JOINERY</t>
  </si>
  <si>
    <t>8.1</t>
  </si>
  <si>
    <t>Rates shall include for all framing, fixing, brackets, supports and making good to complete the joinery as shown on the elevation and counter detail drawings.</t>
  </si>
  <si>
    <t>8.2</t>
  </si>
  <si>
    <t>Joinery</t>
  </si>
  <si>
    <t>8.2.1</t>
  </si>
  <si>
    <t>Wash-basin counter / vanity unit with engineered quartz top (grey finish) and base cabinet, complete (to counter detail).</t>
  </si>
  <si>
    <t>8.2.2</t>
  </si>
  <si>
    <t>Rectangular mirror over wash-basin counter, complete with fixing.</t>
  </si>
  <si>
    <t>TOTAL OF BILL NO. 08 (CARRIED OVER TO THE GENERAL SUMMARY)</t>
  </si>
  <si>
    <t>9</t>
  </si>
  <si>
    <t>BILL NO: 09 — ADDITIONS</t>
  </si>
  <si>
    <t>Provisional sum for additions (to be detailed as instructed).</t>
  </si>
  <si>
    <t xml:space="preserve">Existing Roof Modification </t>
  </si>
  <si>
    <t>TOTAL OF BILL NO. 09 (CARRIED OVER TO THE GENERAL SUMMARY)</t>
  </si>
  <si>
    <t>10</t>
  </si>
  <si>
    <t>BILL NO: 10 — OMISSIONS</t>
  </si>
  <si>
    <t>Provisional sum for omissions (to be detailed as instructed).</t>
  </si>
  <si>
    <t>TOTAL OF BILL NO. 10 (CARRIED OVER TO THE GENERAL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</si>
</sst>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0;\-"/>
    <numFmt numFmtId="165" formatCode="[$-F800]dddd\,\ mmmm\ dd\,\ yyyy"/>
  </numFmts>
  <fonts count="24">
    <font>
      <sz val="11"/>
      <color theme="1"/>
      <name val="Calibri"/>
      <family val="2"/>
      <charset val="1"/>
    </font>
    <font>
      <sz val="11"/>
      <color theme="1"/>
      <name val="Calibri"/>
      <family val="2"/>
      <scheme val="minor"/>
    </font>
    <font>
      <b/>
      <sz val="15"/>
      <color rgb="FFFFFFFF"/>
      <name val="Arial"/>
      <charset val="1"/>
    </font>
    <font>
      <b/>
      <sz val="18"/>
      <color rgb="FF000000"/>
      <name val="Arial"/>
      <charset val="1"/>
    </font>
    <font>
      <b/>
      <sz val="14"/>
      <color rgb="FF000000"/>
      <name val="Arial"/>
      <charset val="1"/>
    </font>
    <font>
      <sz val="11"/>
      <color rgb="FF333333"/>
      <name val="Arial"/>
      <charset val="1"/>
    </font>
    <font>
      <b/>
      <sz val="12"/>
      <color rgb="FF000000"/>
      <name val="Arial"/>
      <charset val="1"/>
    </font>
    <font>
      <b/>
      <sz val="10"/>
      <color rgb="FF000000"/>
      <name val="Arial"/>
      <charset val="1"/>
    </font>
    <font>
      <sz val="9"/>
      <color rgb="FF555555"/>
      <name val="Arial"/>
      <charset val="1"/>
    </font>
    <font>
      <b/>
      <sz val="13"/>
      <color rgb="FF000000"/>
      <name val="Arial"/>
      <charset val="1"/>
    </font>
    <font>
      <sz val="9"/>
      <color rgb="FF333333"/>
      <name val="Arial"/>
      <charset val="1"/>
    </font>
    <font>
      <sz val="9"/>
      <color rgb="FF008000"/>
      <name val="Arial"/>
      <charset val="1"/>
    </font>
    <font>
      <b/>
      <u/>
      <sz val="10"/>
      <color rgb="FF000000"/>
      <name val="Arial"/>
      <charset val="1"/>
    </font>
    <font>
      <b/>
      <sz val="9"/>
      <color rgb="FF000000"/>
      <name val="Arial"/>
      <charset val="1"/>
    </font>
    <font>
      <i/>
      <sz val="8"/>
      <color rgb="FF333333"/>
      <name val="Arial"/>
      <charset val="1"/>
    </font>
    <font>
      <i/>
      <sz val="9"/>
      <color rgb="FF333333"/>
      <name val="Arial"/>
      <charset val="1"/>
    </font>
    <font>
      <b/>
      <sz val="10"/>
      <color theme="1"/>
      <name val="Arial"/>
      <family val="2"/>
    </font>
    <font>
      <b/>
      <sz val="11"/>
      <color theme="1"/>
      <name val="Arial"/>
      <family val="2"/>
    </font>
    <font>
      <sz val="9"/>
      <color rgb="FF555555"/>
      <name val="Arial"/>
      <family val="2"/>
    </font>
    <font>
      <sz val="9"/>
      <color rgb="FF333333"/>
      <name val="Arial"/>
      <family val="2"/>
    </font>
    <font>
      <sz val="9"/>
      <color theme="1"/>
      <name val="Arial"/>
      <family val="2"/>
    </font>
    <font>
      <b/>
      <sz val="9"/>
      <color theme="1"/>
      <name val="Arial"/>
      <family val="2"/>
    </font>
    <font>
      <sz val="8"/>
      <name val="Calibri"/>
      <family val="2"/>
      <charset val="1"/>
    </font>
    <font>
      <b/>
      <sz val="9"/>
      <color rgb="FF000000"/>
      <name val="Arial"/>
      <family val="2"/>
    </font>
  </fonts>
  <fills count="5">
    <fill>
      <patternFill patternType="none"/>
    </fill>
    <fill>
      <patternFill patternType="gray125"/>
    </fill>
    <fill>
      <patternFill patternType="solid">
        <fgColor rgb="FFF2F2F2"/>
        <bgColor rgb="FFFFFFFF"/>
      </patternFill>
    </fill>
    <fill>
      <patternFill patternType="solid">
        <fgColor theme="0" tint="-0.499984740745262"/>
        <bgColor rgb="FF003300"/>
      </patternFill>
    </fill>
    <fill>
      <patternFill patternType="solid">
        <fgColor theme="0" tint="-0.249977111117893"/>
        <bgColor indexed="64"/>
      </patternFill>
    </fill>
  </fills>
  <borders count="12">
    <border>
      <left/>
      <right/>
      <top/>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bottom style="thin">
        <color rgb="FFB0B0B0"/>
      </bottom>
      <diagonal/>
    </border>
    <border>
      <left style="thin">
        <color indexed="64"/>
      </left>
      <right style="thin">
        <color indexed="64"/>
      </right>
      <top style="thin">
        <color indexed="64"/>
      </top>
      <bottom style="thin">
        <color indexed="64"/>
      </bottom>
      <diagonal/>
    </border>
    <border>
      <left style="thin">
        <color rgb="FFB0B0B0"/>
      </left>
      <right style="thin">
        <color rgb="FFB0B0B0"/>
      </right>
      <top style="thin">
        <color rgb="FFB0B0B0"/>
      </top>
      <bottom/>
      <diagonal/>
    </border>
    <border>
      <left style="thin">
        <color rgb="FFB0B0B0"/>
      </left>
      <right style="thin">
        <color rgb="FFB0B0B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0B0B0"/>
      </left>
      <right/>
      <top style="thin">
        <color rgb="FFB0B0B0"/>
      </top>
      <bottom style="thin">
        <color indexed="64"/>
      </bottom>
      <diagonal/>
    </border>
    <border>
      <left/>
      <right/>
      <top style="thin">
        <color rgb="FFB0B0B0"/>
      </top>
      <bottom style="thin">
        <color indexed="64"/>
      </bottom>
      <diagonal/>
    </border>
    <border>
      <left/>
      <right style="thin">
        <color rgb="FFB0B0B0"/>
      </right>
      <top style="thin">
        <color rgb="FFB0B0B0"/>
      </top>
      <bottom style="thin">
        <color indexed="64"/>
      </bottom>
      <diagonal/>
    </border>
  </borders>
  <cellStyleXfs count="2">
    <xf numFmtId="0" fontId="0" fillId="0" borderId="0"/>
    <xf numFmtId="43" fontId="1" fillId="0" borderId="0" applyFont="0" applyFill="0" applyBorder="0" applyAlignment="0" applyProtection="0"/>
  </cellStyleXfs>
  <cellXfs count="73">
    <xf numFmtId="0" fontId="0" fillId="0" borderId="0" xfId="0"/>
    <xf numFmtId="0" fontId="10" fillId="0" borderId="1" xfId="0" applyFont="1" applyBorder="1" applyAlignment="1">
      <alignment horizontal="center" vertical="center"/>
    </xf>
    <xf numFmtId="164" fontId="11" fillId="0" borderId="1" xfId="0" applyNumberFormat="1" applyFont="1" applyBorder="1" applyAlignment="1">
      <alignment horizontal="right" vertical="center"/>
    </xf>
    <xf numFmtId="0" fontId="0" fillId="2" borderId="1" xfId="0" applyFill="1" applyBorder="1"/>
    <xf numFmtId="164" fontId="7" fillId="2" borderId="1" xfId="0" applyNumberFormat="1" applyFont="1" applyFill="1" applyBorder="1" applyAlignment="1">
      <alignment horizontal="right" vertical="center"/>
    </xf>
    <xf numFmtId="0" fontId="13" fillId="0" borderId="0" xfId="0" applyFont="1" applyAlignment="1">
      <alignment horizontal="center" vertical="center"/>
    </xf>
    <xf numFmtId="0" fontId="10" fillId="0" borderId="1" xfId="0" applyFont="1" applyBorder="1" applyAlignment="1">
      <alignment horizontal="left" vertical="center" wrapText="1" indent="1"/>
    </xf>
    <xf numFmtId="4" fontId="10" fillId="0" borderId="1" xfId="0" applyNumberFormat="1" applyFont="1" applyBorder="1" applyAlignment="1">
      <alignment horizontal="center" vertical="center"/>
    </xf>
    <xf numFmtId="164" fontId="10" fillId="0" borderId="1" xfId="0" applyNumberFormat="1" applyFont="1" applyBorder="1" applyAlignment="1">
      <alignment horizontal="right" vertical="center"/>
    </xf>
    <xf numFmtId="0" fontId="0" fillId="0" borderId="1" xfId="0" applyBorder="1"/>
    <xf numFmtId="164" fontId="13" fillId="2" borderId="1" xfId="0" applyNumberFormat="1" applyFont="1" applyFill="1" applyBorder="1" applyAlignment="1">
      <alignment horizontal="right" vertical="center"/>
    </xf>
    <xf numFmtId="0" fontId="15" fillId="0" borderId="1" xfId="0" applyFont="1" applyBorder="1" applyAlignment="1">
      <alignment horizontal="left" vertical="center" indent="1"/>
    </xf>
    <xf numFmtId="17" fontId="0" fillId="0" borderId="0" xfId="0" applyNumberFormat="1"/>
    <xf numFmtId="0" fontId="16" fillId="3" borderId="1" xfId="0" applyFont="1" applyFill="1" applyBorder="1" applyAlignment="1">
      <alignment horizontal="center" vertical="center"/>
    </xf>
    <xf numFmtId="0" fontId="0" fillId="3" borderId="1" xfId="0" applyFill="1" applyBorder="1"/>
    <xf numFmtId="164" fontId="17" fillId="3" borderId="1" xfId="0" applyNumberFormat="1" applyFont="1" applyFill="1" applyBorder="1" applyAlignment="1">
      <alignment horizontal="right" vertical="center"/>
    </xf>
    <xf numFmtId="164" fontId="20" fillId="0" borderId="1" xfId="0" applyNumberFormat="1" applyFont="1" applyBorder="1" applyAlignment="1">
      <alignment horizontal="right" vertical="center"/>
    </xf>
    <xf numFmtId="0" fontId="10" fillId="0" borderId="2" xfId="0" applyFont="1" applyBorder="1" applyAlignment="1">
      <alignment horizontal="center" vertical="center"/>
    </xf>
    <xf numFmtId="0" fontId="10" fillId="0" borderId="2" xfId="0" applyFont="1" applyBorder="1" applyAlignment="1">
      <alignment horizontal="left" vertical="center" wrapText="1" indent="1"/>
    </xf>
    <xf numFmtId="4" fontId="10" fillId="0" borderId="2" xfId="0" applyNumberFormat="1" applyFont="1" applyBorder="1" applyAlignment="1">
      <alignment horizontal="center" vertical="center"/>
    </xf>
    <xf numFmtId="164" fontId="10" fillId="0" borderId="2" xfId="0" applyNumberFormat="1" applyFont="1" applyBorder="1" applyAlignment="1">
      <alignment horizontal="right" vertical="center"/>
    </xf>
    <xf numFmtId="0" fontId="13" fillId="0" borderId="3" xfId="0" applyFont="1" applyBorder="1" applyAlignment="1">
      <alignment horizontal="center" vertical="center"/>
    </xf>
    <xf numFmtId="0" fontId="21" fillId="4" borderId="4" xfId="0" applyFont="1" applyFill="1" applyBorder="1" applyAlignment="1">
      <alignment horizontal="center" vertical="center" wrapText="1"/>
    </xf>
    <xf numFmtId="0" fontId="7" fillId="0" borderId="3" xfId="0"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left" vertical="center" wrapText="1" indent="1"/>
    </xf>
    <xf numFmtId="4" fontId="10" fillId="0" borderId="5" xfId="0" applyNumberFormat="1" applyFont="1" applyBorder="1" applyAlignment="1">
      <alignment horizontal="center" vertical="center"/>
    </xf>
    <xf numFmtId="164" fontId="10" fillId="0" borderId="5" xfId="0" applyNumberFormat="1" applyFont="1" applyBorder="1" applyAlignment="1">
      <alignment horizontal="right" vertical="center"/>
    </xf>
    <xf numFmtId="0" fontId="0" fillId="0" borderId="4" xfId="0" applyBorder="1"/>
    <xf numFmtId="164" fontId="13" fillId="2" borderId="4" xfId="0" applyNumberFormat="1" applyFont="1" applyFill="1" applyBorder="1" applyAlignment="1">
      <alignment horizontal="right" vertical="center"/>
    </xf>
    <xf numFmtId="0" fontId="14" fillId="0" borderId="3" xfId="0" applyFont="1" applyBorder="1" applyAlignment="1">
      <alignment horizontal="center" vertical="top"/>
    </xf>
    <xf numFmtId="0" fontId="14" fillId="0" borderId="3" xfId="0" applyFont="1" applyBorder="1" applyAlignment="1">
      <alignment horizontal="center" vertical="center"/>
    </xf>
    <xf numFmtId="0" fontId="19" fillId="0" borderId="2" xfId="0" applyFont="1" applyBorder="1" applyAlignment="1">
      <alignment horizontal="center" vertical="center"/>
    </xf>
    <xf numFmtId="0" fontId="19" fillId="0" borderId="1" xfId="0" applyFont="1" applyBorder="1" applyAlignment="1">
      <alignment horizontal="center" vertical="center"/>
    </xf>
    <xf numFmtId="0" fontId="19" fillId="0" borderId="5" xfId="0" applyFont="1" applyBorder="1" applyAlignment="1">
      <alignment horizontal="center" vertical="center"/>
    </xf>
    <xf numFmtId="0" fontId="10" fillId="0" borderId="4" xfId="0" applyFont="1" applyBorder="1" applyAlignment="1">
      <alignment horizontal="left" vertical="center" wrapText="1" indent="1"/>
    </xf>
    <xf numFmtId="0" fontId="10" fillId="0" borderId="4" xfId="0" applyFont="1" applyBorder="1" applyAlignment="1">
      <alignment horizontal="center" vertical="center"/>
    </xf>
    <xf numFmtId="4" fontId="10" fillId="0" borderId="4" xfId="0" applyNumberFormat="1" applyFont="1" applyBorder="1" applyAlignment="1">
      <alignment horizontal="center" vertical="center"/>
    </xf>
    <xf numFmtId="164" fontId="10" fillId="0" borderId="4" xfId="0" applyNumberFormat="1" applyFont="1" applyBorder="1" applyAlignment="1">
      <alignment horizontal="right" vertical="center"/>
    </xf>
    <xf numFmtId="0" fontId="19" fillId="0" borderId="4" xfId="0" applyFont="1" applyBorder="1" applyAlignment="1">
      <alignment horizontal="center" vertical="center"/>
    </xf>
    <xf numFmtId="0" fontId="19" fillId="0" borderId="4" xfId="0" applyFont="1" applyBorder="1" applyAlignment="1">
      <alignment horizontal="left" vertical="center" wrapText="1" indent="1"/>
    </xf>
    <xf numFmtId="0" fontId="15" fillId="0" borderId="2" xfId="0" applyFont="1" applyBorder="1" applyAlignment="1">
      <alignment horizontal="left" vertical="center" indent="1"/>
    </xf>
    <xf numFmtId="0" fontId="20" fillId="0" borderId="1" xfId="0" applyFont="1" applyBorder="1" applyAlignment="1">
      <alignment horizontal="center" vertical="top"/>
    </xf>
    <xf numFmtId="4" fontId="20" fillId="0" borderId="1" xfId="0" applyNumberFormat="1" applyFont="1" applyBorder="1" applyAlignment="1">
      <alignment horizontal="right" vertical="top"/>
    </xf>
    <xf numFmtId="0" fontId="2" fillId="0" borderId="0" xfId="0" applyFont="1" applyAlignment="1">
      <alignment horizontal="left" vertical="center" indent="1"/>
    </xf>
    <xf numFmtId="165" fontId="6"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7" fillId="3" borderId="1" xfId="0" applyFont="1" applyFill="1" applyBorder="1" applyAlignment="1">
      <alignment horizontal="right" vertical="center" indent="1"/>
    </xf>
    <xf numFmtId="0" fontId="19" fillId="0" borderId="1" xfId="0" applyFont="1" applyBorder="1" applyAlignment="1">
      <alignment horizontal="left" vertical="center" indent="1"/>
    </xf>
    <xf numFmtId="0" fontId="10" fillId="0" borderId="1" xfId="0" applyFont="1" applyBorder="1" applyAlignment="1">
      <alignment horizontal="left" vertical="center" indent="1"/>
    </xf>
    <xf numFmtId="0" fontId="7" fillId="2" borderId="1" xfId="0" applyFont="1" applyFill="1" applyBorder="1" applyAlignment="1">
      <alignment horizontal="right" vertical="center" indent="1"/>
    </xf>
    <xf numFmtId="0" fontId="9" fillId="0" borderId="0" xfId="0" applyFont="1" applyAlignment="1">
      <alignment horizontal="center" vertical="center"/>
    </xf>
    <xf numFmtId="0" fontId="18" fillId="0" borderId="0" xfId="0" applyFont="1" applyAlignment="1">
      <alignment horizontal="left" vertical="center" indent="1"/>
    </xf>
    <xf numFmtId="0" fontId="8" fillId="0" borderId="0" xfId="0" applyFont="1" applyAlignment="1">
      <alignment horizontal="left" vertical="center" indent="1"/>
    </xf>
    <xf numFmtId="0" fontId="16" fillId="3" borderId="1" xfId="0" applyFont="1" applyFill="1" applyBorder="1" applyAlignment="1">
      <alignment horizontal="left" vertical="center" indent="1"/>
    </xf>
    <xf numFmtId="0" fontId="23" fillId="0" borderId="3" xfId="0" applyFont="1" applyBorder="1" applyAlignment="1">
      <alignment horizontal="left" vertical="center" indent="1"/>
    </xf>
    <xf numFmtId="0" fontId="13" fillId="0" borderId="3" xfId="0" applyFont="1" applyBorder="1" applyAlignment="1">
      <alignment horizontal="left" vertical="center" indent="1"/>
    </xf>
    <xf numFmtId="0" fontId="13" fillId="2" borderId="1" xfId="0" applyFont="1" applyFill="1" applyBorder="1" applyAlignment="1">
      <alignment horizontal="left" vertical="center" indent="1"/>
    </xf>
    <xf numFmtId="0" fontId="12" fillId="0" borderId="3" xfId="0" applyFont="1" applyBorder="1" applyAlignment="1">
      <alignment horizontal="left" vertical="center" indent="1"/>
    </xf>
    <xf numFmtId="0" fontId="13" fillId="2" borderId="4" xfId="0" applyFont="1" applyFill="1" applyBorder="1" applyAlignment="1">
      <alignment horizontal="left" vertical="center" indent="1"/>
    </xf>
    <xf numFmtId="0" fontId="13" fillId="2" borderId="9" xfId="0" applyFont="1" applyFill="1" applyBorder="1" applyAlignment="1">
      <alignment horizontal="left" vertical="center" indent="1"/>
    </xf>
    <xf numFmtId="0" fontId="13" fillId="2" borderId="10" xfId="0" applyFont="1" applyFill="1" applyBorder="1" applyAlignment="1">
      <alignment horizontal="left" vertical="center" indent="1"/>
    </xf>
    <xf numFmtId="0" fontId="13" fillId="2" borderId="11" xfId="0" applyFont="1" applyFill="1" applyBorder="1" applyAlignment="1">
      <alignment horizontal="left" vertical="center" indent="1"/>
    </xf>
    <xf numFmtId="0" fontId="12" fillId="0" borderId="6" xfId="0" applyFont="1" applyBorder="1" applyAlignment="1">
      <alignment horizontal="left" vertical="center" indent="1"/>
    </xf>
    <xf numFmtId="0" fontId="12" fillId="0" borderId="7" xfId="0" applyFont="1" applyBorder="1" applyAlignment="1">
      <alignment horizontal="left" vertical="center" indent="1"/>
    </xf>
    <xf numFmtId="0" fontId="12" fillId="0" borderId="8" xfId="0" applyFont="1" applyBorder="1" applyAlignment="1">
      <alignment horizontal="left" vertical="center" indent="1"/>
    </xf>
    <xf numFmtId="0" fontId="14" fillId="0" borderId="3" xfId="0" applyFont="1" applyBorder="1" applyAlignment="1">
      <alignment horizontal="left" vertical="top" wrapText="1" indent="1"/>
    </xf>
    <xf numFmtId="0" fontId="13" fillId="0" borderId="0" xfId="0" applyFont="1" applyAlignment="1">
      <alignment horizontal="left" vertical="center" indent="1"/>
    </xf>
    <xf numFmtId="0" fontId="14" fillId="0" borderId="3" xfId="0" applyFont="1" applyBorder="1" applyAlignment="1">
      <alignment horizontal="left" vertical="center" wrapText="1"/>
    </xf>
    <xf numFmtId="0" fontId="9" fillId="0" borderId="0" xfId="0" applyFont="1" applyAlignment="1">
      <alignment horizontal="left" vertical="center" indent="1"/>
    </xf>
  </cellXfs>
  <cellStyles count="2">
    <cellStyle name="Comma 3" xfId="1" xr:uid="{BCF99699-1002-4545-A1F9-3F21074E76DC}"/>
    <cellStyle name="Normal" xfId="0" builtinId="0"/>
  </cellStyles>
  <dxfs count="0"/>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B3A5C"/>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2:G19"/>
  <sheetViews>
    <sheetView showGridLines="0" tabSelected="1" topLeftCell="A10" zoomScaleNormal="100" workbookViewId="0">
      <selection activeCell="G27" sqref="G27"/>
    </sheetView>
  </sheetViews>
  <sheetFormatPr defaultColWidth="8.7109375" defaultRowHeight="14.45"/>
  <cols>
    <col min="1" max="1" width="3" customWidth="1"/>
    <col min="2" max="6" width="18" customWidth="1"/>
    <col min="7" max="7" width="3" customWidth="1"/>
  </cols>
  <sheetData>
    <row r="12" spans="1:7" ht="30" customHeight="1">
      <c r="A12" s="44"/>
      <c r="B12" s="44"/>
      <c r="C12" s="44"/>
      <c r="D12" s="44"/>
      <c r="E12" s="44"/>
      <c r="F12" s="44"/>
      <c r="G12" s="44"/>
    </row>
    <row r="13" spans="1:7" ht="27.75" customHeight="1">
      <c r="A13" s="46" t="s">
        <v>0</v>
      </c>
      <c r="B13" s="46"/>
      <c r="C13" s="46"/>
      <c r="D13" s="46"/>
      <c r="E13" s="46"/>
      <c r="F13" s="46"/>
      <c r="G13" s="46"/>
    </row>
    <row r="14" spans="1:7" ht="6" customHeight="1"/>
    <row r="15" spans="1:7" ht="21.75" customHeight="1">
      <c r="A15" s="47" t="s">
        <v>1</v>
      </c>
      <c r="B15" s="47"/>
      <c r="C15" s="47"/>
      <c r="D15" s="47"/>
      <c r="E15" s="47"/>
      <c r="F15" s="47"/>
      <c r="G15" s="47"/>
    </row>
    <row r="16" spans="1:7" ht="15.75" customHeight="1">
      <c r="A16" s="48" t="s">
        <v>2</v>
      </c>
      <c r="B16" s="48"/>
      <c r="C16" s="48"/>
      <c r="D16" s="48"/>
      <c r="E16" s="48"/>
      <c r="F16" s="48"/>
      <c r="G16" s="48"/>
    </row>
    <row r="17" spans="1:7" ht="18" customHeight="1">
      <c r="A17" s="49" t="s">
        <v>3</v>
      </c>
      <c r="B17" s="49"/>
      <c r="C17" s="49"/>
      <c r="D17" s="49"/>
      <c r="E17" s="49"/>
      <c r="F17" s="49"/>
      <c r="G17" s="49"/>
    </row>
    <row r="18" spans="1:7" ht="13.5" customHeight="1">
      <c r="A18" s="45">
        <v>46261</v>
      </c>
      <c r="B18" s="45"/>
      <c r="C18" s="45"/>
      <c r="D18" s="45"/>
      <c r="E18" s="45"/>
      <c r="F18" s="45"/>
      <c r="G18" s="45"/>
    </row>
    <row r="19" spans="1:7">
      <c r="D19" s="12"/>
    </row>
  </sheetData>
  <mergeCells count="6">
    <mergeCell ref="A12:G12"/>
    <mergeCell ref="A18:G18"/>
    <mergeCell ref="A13:G13"/>
    <mergeCell ref="A15:G15"/>
    <mergeCell ref="A16:G16"/>
    <mergeCell ref="A17:G17"/>
  </mergeCells>
  <pageMargins left="0.5" right="0.5" top="0.6" bottom="0.6" header="0.511811023622047" footer="0.511811023622047"/>
  <pageSetup scale="99"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6"/>
  <sheetViews>
    <sheetView showGridLines="0" zoomScaleNormal="100" workbookViewId="0">
      <selection activeCell="D23" sqref="D23"/>
    </sheetView>
  </sheetViews>
  <sheetFormatPr defaultColWidth="8.7109375" defaultRowHeight="14.45"/>
  <cols>
    <col min="1" max="1" width="8" customWidth="1"/>
    <col min="2" max="2" width="62" customWidth="1"/>
    <col min="3" max="3" width="4.7109375" customWidth="1"/>
    <col min="4" max="4" width="20" customWidth="1"/>
  </cols>
  <sheetData>
    <row r="1" spans="1:4" ht="21.75" customHeight="1">
      <c r="A1" s="54" t="s">
        <v>4</v>
      </c>
      <c r="B1" s="54"/>
      <c r="C1" s="54"/>
      <c r="D1" s="54"/>
    </row>
    <row r="2" spans="1:4" ht="15.75" customHeight="1">
      <c r="A2" s="55" t="s">
        <v>5</v>
      </c>
      <c r="B2" s="56"/>
      <c r="C2" s="56"/>
      <c r="D2" s="56"/>
    </row>
    <row r="3" spans="1:4" ht="19.5" customHeight="1">
      <c r="A3" s="13" t="s">
        <v>6</v>
      </c>
      <c r="B3" s="57" t="s">
        <v>7</v>
      </c>
      <c r="C3" s="57"/>
      <c r="D3" s="13" t="s">
        <v>8</v>
      </c>
    </row>
    <row r="4" spans="1:4" ht="15.75" customHeight="1">
      <c r="A4" s="1">
        <v>1</v>
      </c>
      <c r="B4" s="51" t="s">
        <v>9</v>
      </c>
      <c r="C4" s="52"/>
      <c r="D4" s="16">
        <f>BOQ!G15</f>
        <v>0</v>
      </c>
    </row>
    <row r="5" spans="1:4" ht="15.75" customHeight="1">
      <c r="A5" s="1">
        <v>2</v>
      </c>
      <c r="B5" s="51" t="s">
        <v>10</v>
      </c>
      <c r="C5" s="52"/>
      <c r="D5" s="16">
        <f>BOQ!G22</f>
        <v>0</v>
      </c>
    </row>
    <row r="6" spans="1:4" ht="15.75" customHeight="1">
      <c r="A6" s="1">
        <v>3</v>
      </c>
      <c r="B6" s="51" t="s">
        <v>11</v>
      </c>
      <c r="C6" s="52"/>
      <c r="D6" s="16">
        <f>BOQ!G39</f>
        <v>0</v>
      </c>
    </row>
    <row r="7" spans="1:4" ht="15.75" customHeight="1">
      <c r="A7" s="1">
        <v>4</v>
      </c>
      <c r="B7" s="51" t="s">
        <v>12</v>
      </c>
      <c r="C7" s="52"/>
      <c r="D7" s="16">
        <f>BOQ!G48</f>
        <v>0</v>
      </c>
    </row>
    <row r="8" spans="1:4" ht="15.75" customHeight="1">
      <c r="A8" s="1">
        <v>5</v>
      </c>
      <c r="B8" s="51" t="s">
        <v>13</v>
      </c>
      <c r="C8" s="52"/>
      <c r="D8" s="16">
        <f>BOQ!G58</f>
        <v>0</v>
      </c>
    </row>
    <row r="9" spans="1:4" ht="15.75" customHeight="1">
      <c r="A9" s="1">
        <v>6</v>
      </c>
      <c r="B9" s="51" t="s">
        <v>14</v>
      </c>
      <c r="C9" s="52"/>
      <c r="D9" s="16">
        <f>BOQ!G74</f>
        <v>0</v>
      </c>
    </row>
    <row r="10" spans="1:4" ht="15.75" customHeight="1">
      <c r="A10" s="1">
        <v>7</v>
      </c>
      <c r="B10" s="51" t="s">
        <v>15</v>
      </c>
      <c r="C10" s="52"/>
      <c r="D10" s="16">
        <f>BOQ!G94</f>
        <v>0</v>
      </c>
    </row>
    <row r="11" spans="1:4" ht="15.75" customHeight="1">
      <c r="A11" s="1">
        <v>8</v>
      </c>
      <c r="B11" s="51" t="s">
        <v>16</v>
      </c>
      <c r="C11" s="52"/>
      <c r="D11" s="16">
        <f>BOQ!G101</f>
        <v>0</v>
      </c>
    </row>
    <row r="12" spans="1:4" ht="15.75" customHeight="1">
      <c r="A12" s="1">
        <v>9</v>
      </c>
      <c r="B12" s="51" t="s">
        <v>17</v>
      </c>
      <c r="C12" s="52"/>
      <c r="D12" s="16">
        <f>BOQ!G113</f>
        <v>0</v>
      </c>
    </row>
    <row r="13" spans="1:4" ht="15.75" customHeight="1">
      <c r="A13" s="1">
        <v>10</v>
      </c>
      <c r="B13" s="51" t="s">
        <v>18</v>
      </c>
      <c r="C13" s="52"/>
      <c r="D13" s="2">
        <f>BOQ!G124</f>
        <v>0</v>
      </c>
    </row>
    <row r="14" spans="1:4" ht="18" customHeight="1">
      <c r="A14" s="3"/>
      <c r="B14" s="53" t="s">
        <v>19</v>
      </c>
      <c r="C14" s="53"/>
      <c r="D14" s="4">
        <f>SUM(D4:D13)</f>
        <v>0</v>
      </c>
    </row>
    <row r="15" spans="1:4" ht="18" customHeight="1">
      <c r="A15" s="3"/>
      <c r="B15" s="53" t="s">
        <v>20</v>
      </c>
      <c r="C15" s="53"/>
      <c r="D15" s="4">
        <f>D14*0.08</f>
        <v>0</v>
      </c>
    </row>
    <row r="16" spans="1:4" ht="21.75" customHeight="1">
      <c r="A16" s="14"/>
      <c r="B16" s="50" t="s">
        <v>21</v>
      </c>
      <c r="C16" s="50"/>
      <c r="D16" s="15">
        <f>D14+D15</f>
        <v>0</v>
      </c>
    </row>
  </sheetData>
  <mergeCells count="16">
    <mergeCell ref="A1:D1"/>
    <mergeCell ref="A2:D2"/>
    <mergeCell ref="B3:C3"/>
    <mergeCell ref="B4:C4"/>
    <mergeCell ref="B5:C5"/>
    <mergeCell ref="B6:C6"/>
    <mergeCell ref="B7:C7"/>
    <mergeCell ref="B8:C8"/>
    <mergeCell ref="B9:C9"/>
    <mergeCell ref="B15:C15"/>
    <mergeCell ref="B16:C16"/>
    <mergeCell ref="B10:C10"/>
    <mergeCell ref="B11:C11"/>
    <mergeCell ref="B12:C12"/>
    <mergeCell ref="B13:C13"/>
    <mergeCell ref="B14:C14"/>
  </mergeCells>
  <printOptions horizontalCentered="1"/>
  <pageMargins left="0.5" right="0.5" top="0.6" bottom="0.6" header="0.511811023622047" footer="0.511811023622047"/>
  <pageSetup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24"/>
  <sheetViews>
    <sheetView showGridLines="0" zoomScaleNormal="100" workbookViewId="0">
      <pane ySplit="5" topLeftCell="A6" activePane="bottomLeft" state="frozen"/>
      <selection pane="bottomLeft" activeCell="J9" sqref="J9"/>
    </sheetView>
  </sheetViews>
  <sheetFormatPr defaultColWidth="8.7109375" defaultRowHeight="14.45"/>
  <cols>
    <col min="1" max="1" width="8" customWidth="1"/>
    <col min="2" max="2" width="58" customWidth="1"/>
    <col min="3" max="3" width="8" customWidth="1"/>
    <col min="4" max="4" width="9" customWidth="1"/>
    <col min="5" max="5" width="13" customWidth="1"/>
    <col min="6" max="6" width="14.7109375" customWidth="1"/>
    <col min="7" max="7" width="16" customWidth="1"/>
  </cols>
  <sheetData>
    <row r="1" spans="1:7" ht="30" customHeight="1">
      <c r="A1" s="44"/>
      <c r="B1" s="44"/>
      <c r="C1" s="44"/>
      <c r="D1" s="44"/>
      <c r="E1" s="44"/>
      <c r="F1" s="44"/>
      <c r="G1" s="44"/>
    </row>
    <row r="2" spans="1:7" ht="21.75" customHeight="1">
      <c r="A2" s="72" t="s">
        <v>22</v>
      </c>
      <c r="B2" s="72"/>
      <c r="C2" s="72"/>
      <c r="D2" s="72"/>
      <c r="E2" s="72"/>
      <c r="F2" s="72"/>
      <c r="G2" s="72"/>
    </row>
    <row r="3" spans="1:7" ht="15.75" customHeight="1">
      <c r="A3" s="55" t="s">
        <v>23</v>
      </c>
      <c r="B3" s="56"/>
      <c r="C3" s="56"/>
      <c r="D3" s="56"/>
      <c r="E3" s="56"/>
      <c r="F3" s="56"/>
      <c r="G3" s="56"/>
    </row>
    <row r="4" spans="1:7" ht="6" customHeight="1"/>
    <row r="5" spans="1:7" ht="30" customHeight="1">
      <c r="A5" s="22" t="s">
        <v>24</v>
      </c>
      <c r="B5" s="22" t="s">
        <v>25</v>
      </c>
      <c r="C5" s="22" t="s">
        <v>26</v>
      </c>
      <c r="D5" s="22" t="s">
        <v>27</v>
      </c>
      <c r="E5" s="22" t="s">
        <v>28</v>
      </c>
      <c r="F5" s="22" t="s">
        <v>29</v>
      </c>
      <c r="G5" s="22" t="s">
        <v>30</v>
      </c>
    </row>
    <row r="6" spans="1:7" ht="19.5" customHeight="1">
      <c r="A6" s="23" t="s">
        <v>31</v>
      </c>
      <c r="B6" s="61" t="s">
        <v>32</v>
      </c>
      <c r="C6" s="61"/>
      <c r="D6" s="61"/>
      <c r="E6" s="61"/>
      <c r="F6" s="61"/>
      <c r="G6" s="61"/>
    </row>
    <row r="7" spans="1:7" ht="15.75" customHeight="1">
      <c r="A7" s="21" t="s">
        <v>33</v>
      </c>
      <c r="B7" s="59" t="s">
        <v>34</v>
      </c>
      <c r="C7" s="59"/>
      <c r="D7" s="59"/>
      <c r="E7" s="59"/>
      <c r="F7" s="59"/>
      <c r="G7" s="59"/>
    </row>
    <row r="8" spans="1:7" ht="49.5" customHeight="1">
      <c r="A8" s="17" t="s">
        <v>35</v>
      </c>
      <c r="B8" s="18" t="s">
        <v>36</v>
      </c>
      <c r="C8" s="17"/>
      <c r="D8" s="19"/>
      <c r="E8" s="20"/>
      <c r="F8" s="20"/>
      <c r="G8" s="20"/>
    </row>
    <row r="9" spans="1:7" ht="47.25" customHeight="1">
      <c r="A9" s="17" t="s">
        <v>37</v>
      </c>
      <c r="B9" s="18" t="s">
        <v>38</v>
      </c>
      <c r="C9" s="17"/>
      <c r="D9" s="19"/>
      <c r="E9" s="20"/>
      <c r="F9" s="20"/>
      <c r="G9" s="20"/>
    </row>
    <row r="10" spans="1:7" ht="45.75" customHeight="1">
      <c r="A10" s="24" t="s">
        <v>39</v>
      </c>
      <c r="B10" s="25" t="s">
        <v>40</v>
      </c>
      <c r="C10" s="24"/>
      <c r="D10" s="26"/>
      <c r="E10" s="27"/>
      <c r="F10" s="27"/>
      <c r="G10" s="27"/>
    </row>
    <row r="11" spans="1:7" ht="15.75" customHeight="1">
      <c r="A11" s="21" t="s">
        <v>41</v>
      </c>
      <c r="B11" s="59" t="s">
        <v>42</v>
      </c>
      <c r="C11" s="59"/>
      <c r="D11" s="59"/>
      <c r="E11" s="59"/>
      <c r="F11" s="59"/>
      <c r="G11" s="59"/>
    </row>
    <row r="12" spans="1:7" ht="39" customHeight="1">
      <c r="A12" s="24" t="s">
        <v>43</v>
      </c>
      <c r="B12" s="25" t="s">
        <v>44</v>
      </c>
      <c r="C12" s="24" t="s">
        <v>45</v>
      </c>
      <c r="D12" s="26">
        <v>1</v>
      </c>
      <c r="E12" s="27"/>
      <c r="F12" s="27"/>
      <c r="G12" s="27">
        <f>D12*(E12+F12)</f>
        <v>0</v>
      </c>
    </row>
    <row r="13" spans="1:7" ht="15.75" customHeight="1">
      <c r="A13" s="21" t="s">
        <v>46</v>
      </c>
      <c r="B13" s="59" t="s">
        <v>47</v>
      </c>
      <c r="C13" s="59"/>
      <c r="D13" s="59"/>
      <c r="E13" s="59"/>
      <c r="F13" s="59"/>
      <c r="G13" s="59"/>
    </row>
    <row r="14" spans="1:7" ht="39" customHeight="1">
      <c r="A14" s="17" t="s">
        <v>48</v>
      </c>
      <c r="B14" s="18" t="s">
        <v>49</v>
      </c>
      <c r="C14" s="17" t="s">
        <v>45</v>
      </c>
      <c r="D14" s="19">
        <v>1</v>
      </c>
      <c r="E14" s="20"/>
      <c r="F14" s="20"/>
      <c r="G14" s="20">
        <f>D14*(E14+F14)</f>
        <v>0</v>
      </c>
    </row>
    <row r="15" spans="1:7" ht="18" customHeight="1">
      <c r="A15" s="28"/>
      <c r="B15" s="62" t="s">
        <v>50</v>
      </c>
      <c r="C15" s="62"/>
      <c r="D15" s="62"/>
      <c r="E15" s="62"/>
      <c r="F15" s="62"/>
      <c r="G15" s="29">
        <f>SUM(G12:G14)</f>
        <v>0</v>
      </c>
    </row>
    <row r="16" spans="1:7" ht="19.5" customHeight="1">
      <c r="A16" s="23" t="s">
        <v>51</v>
      </c>
      <c r="B16" s="61" t="s">
        <v>52</v>
      </c>
      <c r="C16" s="61"/>
      <c r="D16" s="61"/>
      <c r="E16" s="61"/>
      <c r="F16" s="61"/>
      <c r="G16" s="61"/>
    </row>
    <row r="17" spans="1:7" ht="15.75" customHeight="1">
      <c r="A17" s="21" t="s">
        <v>53</v>
      </c>
      <c r="B17" s="59" t="s">
        <v>34</v>
      </c>
      <c r="C17" s="59"/>
      <c r="D17" s="59"/>
      <c r="E17" s="59"/>
      <c r="F17" s="59"/>
      <c r="G17" s="59"/>
    </row>
    <row r="18" spans="1:7" ht="21.75" customHeight="1">
      <c r="A18" s="30" t="s">
        <v>35</v>
      </c>
      <c r="B18" s="69" t="s">
        <v>54</v>
      </c>
      <c r="C18" s="69"/>
      <c r="D18" s="69"/>
      <c r="E18" s="69"/>
      <c r="F18" s="69"/>
      <c r="G18" s="69"/>
    </row>
    <row r="19" spans="1:7" ht="21.75" customHeight="1">
      <c r="A19" s="30" t="s">
        <v>37</v>
      </c>
      <c r="B19" s="69" t="s">
        <v>55</v>
      </c>
      <c r="C19" s="69"/>
      <c r="D19" s="69"/>
      <c r="E19" s="69"/>
      <c r="F19" s="69"/>
      <c r="G19" s="69"/>
    </row>
    <row r="20" spans="1:7" ht="15.75" customHeight="1">
      <c r="A20" s="21" t="s">
        <v>56</v>
      </c>
      <c r="B20" s="59" t="s">
        <v>57</v>
      </c>
      <c r="C20" s="59"/>
      <c r="D20" s="59"/>
      <c r="E20" s="59"/>
      <c r="F20" s="59"/>
      <c r="G20" s="59"/>
    </row>
    <row r="21" spans="1:7" ht="51.75" customHeight="1">
      <c r="A21" s="17" t="s">
        <v>58</v>
      </c>
      <c r="B21" s="18" t="s">
        <v>59</v>
      </c>
      <c r="C21" s="17" t="s">
        <v>45</v>
      </c>
      <c r="D21" s="19">
        <v>1</v>
      </c>
      <c r="E21" s="20"/>
      <c r="F21" s="20"/>
      <c r="G21" s="20">
        <f>D21*(E21+F21)</f>
        <v>0</v>
      </c>
    </row>
    <row r="22" spans="1:7" ht="18" customHeight="1">
      <c r="A22" s="28"/>
      <c r="B22" s="62" t="s">
        <v>60</v>
      </c>
      <c r="C22" s="62"/>
      <c r="D22" s="62"/>
      <c r="E22" s="62"/>
      <c r="F22" s="62"/>
      <c r="G22" s="29">
        <f>SUM(G21:G21)</f>
        <v>0</v>
      </c>
    </row>
    <row r="23" spans="1:7" ht="19.5" customHeight="1">
      <c r="A23" s="23" t="s">
        <v>61</v>
      </c>
      <c r="B23" s="61" t="s">
        <v>62</v>
      </c>
      <c r="C23" s="61"/>
      <c r="D23" s="61"/>
      <c r="E23" s="61"/>
      <c r="F23" s="61"/>
      <c r="G23" s="61"/>
    </row>
    <row r="24" spans="1:7" ht="15.75" customHeight="1">
      <c r="A24" s="21" t="s">
        <v>63</v>
      </c>
      <c r="B24" s="59" t="s">
        <v>34</v>
      </c>
      <c r="C24" s="59"/>
      <c r="D24" s="59"/>
      <c r="E24" s="59"/>
      <c r="F24" s="59"/>
      <c r="G24" s="59"/>
    </row>
    <row r="25" spans="1:7" ht="21.75" customHeight="1">
      <c r="A25" s="31" t="s">
        <v>35</v>
      </c>
      <c r="B25" s="71" t="s">
        <v>64</v>
      </c>
      <c r="C25" s="71"/>
      <c r="D25" s="71"/>
      <c r="E25" s="71"/>
      <c r="F25" s="71"/>
      <c r="G25" s="71"/>
    </row>
    <row r="26" spans="1:7" ht="21.75" customHeight="1">
      <c r="A26" s="31" t="s">
        <v>37</v>
      </c>
      <c r="B26" s="71" t="s">
        <v>65</v>
      </c>
      <c r="C26" s="71"/>
      <c r="D26" s="71"/>
      <c r="E26" s="71"/>
      <c r="F26" s="71"/>
      <c r="G26" s="71"/>
    </row>
    <row r="27" spans="1:7" ht="21.75" customHeight="1">
      <c r="A27" s="31" t="s">
        <v>39</v>
      </c>
      <c r="B27" s="71" t="s">
        <v>66</v>
      </c>
      <c r="C27" s="71"/>
      <c r="D27" s="71"/>
      <c r="E27" s="71"/>
      <c r="F27" s="71"/>
      <c r="G27" s="71"/>
    </row>
    <row r="28" spans="1:7" ht="15.75" customHeight="1">
      <c r="A28" s="21">
        <v>3.2</v>
      </c>
      <c r="B28" s="59" t="s">
        <v>67</v>
      </c>
      <c r="C28" s="59"/>
      <c r="D28" s="59"/>
      <c r="E28" s="59"/>
      <c r="F28" s="59"/>
      <c r="G28" s="59"/>
    </row>
    <row r="29" spans="1:7" ht="25.5" customHeight="1">
      <c r="A29" s="32" t="s">
        <v>68</v>
      </c>
      <c r="B29" s="18" t="s">
        <v>69</v>
      </c>
      <c r="C29" s="17" t="s">
        <v>70</v>
      </c>
      <c r="D29" s="19">
        <v>28</v>
      </c>
      <c r="E29" s="20"/>
      <c r="F29" s="20"/>
      <c r="G29" s="20">
        <f>D29*(E29+F29)</f>
        <v>0</v>
      </c>
    </row>
    <row r="30" spans="1:7" ht="25.5" customHeight="1">
      <c r="A30" s="32" t="s">
        <v>71</v>
      </c>
      <c r="B30" s="6" t="s">
        <v>72</v>
      </c>
      <c r="C30" s="1" t="s">
        <v>70</v>
      </c>
      <c r="D30" s="7">
        <v>32.6</v>
      </c>
      <c r="E30" s="8"/>
      <c r="F30" s="8"/>
      <c r="G30" s="8">
        <f>D30*(E30+F30)</f>
        <v>0</v>
      </c>
    </row>
    <row r="31" spans="1:7" ht="25.5" customHeight="1">
      <c r="A31" s="34" t="s">
        <v>73</v>
      </c>
      <c r="B31" s="35" t="s">
        <v>74</v>
      </c>
      <c r="C31" s="36" t="s">
        <v>70</v>
      </c>
      <c r="D31" s="37">
        <f>15+12</f>
        <v>27</v>
      </c>
      <c r="E31" s="38"/>
      <c r="F31" s="38"/>
      <c r="G31" s="38">
        <f>D31*(E31+F31)</f>
        <v>0</v>
      </c>
    </row>
    <row r="32" spans="1:7" ht="15.75" customHeight="1">
      <c r="A32" s="21">
        <v>3.3</v>
      </c>
      <c r="B32" s="59" t="s">
        <v>75</v>
      </c>
      <c r="C32" s="59"/>
      <c r="D32" s="59"/>
      <c r="E32" s="59"/>
      <c r="F32" s="59"/>
      <c r="G32" s="59"/>
    </row>
    <row r="33" spans="1:7" ht="25.5" customHeight="1">
      <c r="A33" s="32" t="s">
        <v>76</v>
      </c>
      <c r="B33" s="18" t="s">
        <v>77</v>
      </c>
      <c r="C33" s="17" t="s">
        <v>70</v>
      </c>
      <c r="D33" s="19">
        <v>50</v>
      </c>
      <c r="E33" s="20"/>
      <c r="F33" s="20"/>
      <c r="G33" s="20">
        <f>D33*(E33+F33)</f>
        <v>0</v>
      </c>
    </row>
    <row r="34" spans="1:7" ht="25.5" customHeight="1">
      <c r="A34" s="33" t="s">
        <v>78</v>
      </c>
      <c r="B34" s="6" t="s">
        <v>79</v>
      </c>
      <c r="C34" s="1" t="s">
        <v>70</v>
      </c>
      <c r="D34" s="7">
        <v>50.25</v>
      </c>
      <c r="E34" s="8"/>
      <c r="F34" s="8"/>
      <c r="G34" s="8">
        <f>D34*(E34+F34)</f>
        <v>0</v>
      </c>
    </row>
    <row r="35" spans="1:7" ht="25.5" customHeight="1">
      <c r="A35" s="39" t="s">
        <v>80</v>
      </c>
      <c r="B35" s="35" t="s">
        <v>81</v>
      </c>
      <c r="C35" s="36" t="s">
        <v>70</v>
      </c>
      <c r="D35" s="37">
        <v>8</v>
      </c>
      <c r="E35" s="38"/>
      <c r="F35" s="38"/>
      <c r="G35" s="38">
        <f>D35*(E35+F35)</f>
        <v>0</v>
      </c>
    </row>
    <row r="36" spans="1:7" ht="15.75" customHeight="1">
      <c r="A36" s="21">
        <v>3.4</v>
      </c>
      <c r="B36" s="59" t="s">
        <v>82</v>
      </c>
      <c r="C36" s="59"/>
      <c r="D36" s="59"/>
      <c r="E36" s="59"/>
      <c r="F36" s="59"/>
      <c r="G36" s="59"/>
    </row>
    <row r="37" spans="1:7" ht="25.5" customHeight="1">
      <c r="A37" s="32" t="s">
        <v>83</v>
      </c>
      <c r="B37" s="18" t="s">
        <v>84</v>
      </c>
      <c r="C37" s="36" t="s">
        <v>70</v>
      </c>
      <c r="D37" s="19">
        <v>24</v>
      </c>
      <c r="E37" s="20"/>
      <c r="F37" s="20"/>
      <c r="G37" s="20">
        <f>D37*(E37+F37)</f>
        <v>0</v>
      </c>
    </row>
    <row r="38" spans="1:7" ht="25.5" customHeight="1">
      <c r="A38" s="33" t="s">
        <v>85</v>
      </c>
      <c r="B38" s="6" t="s">
        <v>86</v>
      </c>
      <c r="C38" s="36" t="s">
        <v>70</v>
      </c>
      <c r="D38" s="7">
        <v>18</v>
      </c>
      <c r="E38" s="8"/>
      <c r="F38" s="8"/>
      <c r="G38" s="8">
        <f>D38*(E38+F38)</f>
        <v>0</v>
      </c>
    </row>
    <row r="39" spans="1:7" ht="18" customHeight="1">
      <c r="A39" s="9"/>
      <c r="B39" s="60" t="s">
        <v>87</v>
      </c>
      <c r="C39" s="60"/>
      <c r="D39" s="60"/>
      <c r="E39" s="60"/>
      <c r="F39" s="60"/>
      <c r="G39" s="10">
        <f>SUM(G28:G38)</f>
        <v>0</v>
      </c>
    </row>
    <row r="40" spans="1:7" ht="19.5" customHeight="1">
      <c r="A40" s="23" t="s">
        <v>88</v>
      </c>
      <c r="B40" s="61" t="s">
        <v>89</v>
      </c>
      <c r="C40" s="61"/>
      <c r="D40" s="61"/>
      <c r="E40" s="61"/>
      <c r="F40" s="61"/>
      <c r="G40" s="61"/>
    </row>
    <row r="41" spans="1:7" ht="15.75" customHeight="1">
      <c r="A41" s="21" t="s">
        <v>90</v>
      </c>
      <c r="B41" s="59" t="s">
        <v>34</v>
      </c>
      <c r="C41" s="59"/>
      <c r="D41" s="59"/>
      <c r="E41" s="59"/>
      <c r="F41" s="59"/>
      <c r="G41" s="59"/>
    </row>
    <row r="42" spans="1:7" ht="21.75" customHeight="1">
      <c r="A42" s="30" t="s">
        <v>35</v>
      </c>
      <c r="B42" s="69" t="s">
        <v>91</v>
      </c>
      <c r="C42" s="69"/>
      <c r="D42" s="69"/>
      <c r="E42" s="69"/>
      <c r="F42" s="69"/>
      <c r="G42" s="69"/>
    </row>
    <row r="43" spans="1:7" ht="13.5" customHeight="1">
      <c r="A43" s="30" t="s">
        <v>37</v>
      </c>
      <c r="B43" s="69" t="s">
        <v>92</v>
      </c>
      <c r="C43" s="69"/>
      <c r="D43" s="69"/>
      <c r="E43" s="69"/>
      <c r="F43" s="69"/>
      <c r="G43" s="69"/>
    </row>
    <row r="44" spans="1:7" ht="15.75" customHeight="1">
      <c r="A44" s="21" t="s">
        <v>93</v>
      </c>
      <c r="B44" s="59" t="s">
        <v>94</v>
      </c>
      <c r="C44" s="59"/>
      <c r="D44" s="59"/>
      <c r="E44" s="59"/>
      <c r="F44" s="59"/>
      <c r="G44" s="59"/>
    </row>
    <row r="45" spans="1:7" ht="25.5" customHeight="1">
      <c r="A45" s="17" t="s">
        <v>95</v>
      </c>
      <c r="B45" s="18" t="s">
        <v>96</v>
      </c>
      <c r="C45" s="17" t="s">
        <v>70</v>
      </c>
      <c r="D45" s="19">
        <v>27</v>
      </c>
      <c r="E45" s="20"/>
      <c r="F45" s="20"/>
      <c r="G45" s="20">
        <f>D45*(E45+F45)</f>
        <v>0</v>
      </c>
    </row>
    <row r="46" spans="1:7" ht="25.5" customHeight="1">
      <c r="A46" s="1" t="s">
        <v>97</v>
      </c>
      <c r="B46" s="6" t="s">
        <v>98</v>
      </c>
      <c r="C46" s="1" t="s">
        <v>70</v>
      </c>
      <c r="D46" s="7">
        <v>12</v>
      </c>
      <c r="E46" s="8"/>
      <c r="F46" s="8"/>
      <c r="G46" s="8">
        <f>D46*(E46+F46)</f>
        <v>0</v>
      </c>
    </row>
    <row r="47" spans="1:7" ht="25.5" customHeight="1">
      <c r="A47" s="1" t="s">
        <v>99</v>
      </c>
      <c r="B47" s="6" t="s">
        <v>100</v>
      </c>
      <c r="C47" s="1" t="s">
        <v>70</v>
      </c>
      <c r="D47" s="7">
        <v>13</v>
      </c>
      <c r="E47" s="8"/>
      <c r="F47" s="8"/>
      <c r="G47" s="8">
        <f>D47*(E47+F47)</f>
        <v>0</v>
      </c>
    </row>
    <row r="48" spans="1:7" ht="18" customHeight="1">
      <c r="A48" s="9"/>
      <c r="B48" s="60" t="s">
        <v>101</v>
      </c>
      <c r="C48" s="60"/>
      <c r="D48" s="60"/>
      <c r="E48" s="60"/>
      <c r="F48" s="60"/>
      <c r="G48" s="10">
        <f>SUM(G45:G47)</f>
        <v>0</v>
      </c>
    </row>
    <row r="49" spans="1:7" ht="19.5" customHeight="1">
      <c r="A49" s="23" t="s">
        <v>102</v>
      </c>
      <c r="B49" s="61" t="s">
        <v>103</v>
      </c>
      <c r="C49" s="61"/>
      <c r="D49" s="61"/>
      <c r="E49" s="61"/>
      <c r="F49" s="61"/>
      <c r="G49" s="61"/>
    </row>
    <row r="50" spans="1:7" ht="15.75" customHeight="1">
      <c r="A50" s="21" t="s">
        <v>104</v>
      </c>
      <c r="B50" s="59" t="s">
        <v>34</v>
      </c>
      <c r="C50" s="59"/>
      <c r="D50" s="59"/>
      <c r="E50" s="59"/>
      <c r="F50" s="59"/>
      <c r="G50" s="59"/>
    </row>
    <row r="51" spans="1:7" ht="21.75" customHeight="1">
      <c r="A51" s="30" t="s">
        <v>35</v>
      </c>
      <c r="B51" s="69" t="s">
        <v>105</v>
      </c>
      <c r="C51" s="69"/>
      <c r="D51" s="69"/>
      <c r="E51" s="69"/>
      <c r="F51" s="69"/>
      <c r="G51" s="69"/>
    </row>
    <row r="52" spans="1:7" ht="21.75" customHeight="1">
      <c r="A52" s="30" t="s">
        <v>37</v>
      </c>
      <c r="B52" s="69" t="s">
        <v>106</v>
      </c>
      <c r="C52" s="69"/>
      <c r="D52" s="69"/>
      <c r="E52" s="69"/>
      <c r="F52" s="69"/>
      <c r="G52" s="69"/>
    </row>
    <row r="53" spans="1:7" ht="15.75" customHeight="1">
      <c r="A53" s="21" t="s">
        <v>107</v>
      </c>
      <c r="B53" s="59" t="s">
        <v>108</v>
      </c>
      <c r="C53" s="59"/>
      <c r="D53" s="59"/>
      <c r="E53" s="59"/>
      <c r="F53" s="59"/>
      <c r="G53" s="59"/>
    </row>
    <row r="54" spans="1:7" ht="25.5" customHeight="1">
      <c r="A54" s="17" t="s">
        <v>109</v>
      </c>
      <c r="B54" s="18" t="s">
        <v>110</v>
      </c>
      <c r="C54" s="17" t="s">
        <v>111</v>
      </c>
      <c r="D54" s="19">
        <v>4</v>
      </c>
      <c r="E54" s="20"/>
      <c r="F54" s="20"/>
      <c r="G54" s="20">
        <f>D54*(E54+F54)</f>
        <v>0</v>
      </c>
    </row>
    <row r="55" spans="1:7" ht="25.5" customHeight="1">
      <c r="A55" s="36" t="s">
        <v>112</v>
      </c>
      <c r="B55" s="35" t="s">
        <v>113</v>
      </c>
      <c r="C55" s="36" t="s">
        <v>111</v>
      </c>
      <c r="D55" s="37">
        <v>6</v>
      </c>
      <c r="E55" s="38"/>
      <c r="F55" s="38"/>
      <c r="G55" s="38">
        <f>D55*(E55+F55)</f>
        <v>0</v>
      </c>
    </row>
    <row r="56" spans="1:7" ht="15.75" customHeight="1">
      <c r="A56" s="21" t="s">
        <v>114</v>
      </c>
      <c r="B56" s="59" t="s">
        <v>115</v>
      </c>
      <c r="C56" s="59"/>
      <c r="D56" s="59"/>
      <c r="E56" s="59"/>
      <c r="F56" s="59"/>
      <c r="G56" s="59"/>
    </row>
    <row r="57" spans="1:7" ht="61.5" customHeight="1">
      <c r="A57" s="17" t="s">
        <v>116</v>
      </c>
      <c r="B57" s="35" t="s">
        <v>117</v>
      </c>
      <c r="C57" s="17" t="s">
        <v>45</v>
      </c>
      <c r="D57" s="19">
        <v>2</v>
      </c>
      <c r="E57" s="20"/>
      <c r="F57" s="20"/>
      <c r="G57" s="20">
        <f>D57*(E57+F57)</f>
        <v>0</v>
      </c>
    </row>
    <row r="58" spans="1:7" ht="18" customHeight="1">
      <c r="A58" s="28"/>
      <c r="B58" s="62" t="s">
        <v>118</v>
      </c>
      <c r="C58" s="62"/>
      <c r="D58" s="62"/>
      <c r="E58" s="62"/>
      <c r="F58" s="62"/>
      <c r="G58" s="29">
        <f>SUM(G54:G57)</f>
        <v>0</v>
      </c>
    </row>
    <row r="59" spans="1:7" ht="19.5" customHeight="1">
      <c r="A59" s="23" t="s">
        <v>119</v>
      </c>
      <c r="B59" s="61" t="s">
        <v>120</v>
      </c>
      <c r="C59" s="61"/>
      <c r="D59" s="61"/>
      <c r="E59" s="61"/>
      <c r="F59" s="61"/>
      <c r="G59" s="61"/>
    </row>
    <row r="60" spans="1:7" ht="15.75" customHeight="1">
      <c r="A60" s="21" t="s">
        <v>121</v>
      </c>
      <c r="B60" s="59" t="s">
        <v>34</v>
      </c>
      <c r="C60" s="59"/>
      <c r="D60" s="59"/>
      <c r="E60" s="59"/>
      <c r="F60" s="59"/>
      <c r="G60" s="59"/>
    </row>
    <row r="61" spans="1:7" ht="21.75" customHeight="1">
      <c r="A61" s="30" t="s">
        <v>35</v>
      </c>
      <c r="B61" s="69" t="s">
        <v>122</v>
      </c>
      <c r="C61" s="69"/>
      <c r="D61" s="69"/>
      <c r="E61" s="69"/>
      <c r="F61" s="69"/>
      <c r="G61" s="69"/>
    </row>
    <row r="62" spans="1:7" ht="21.75" customHeight="1">
      <c r="A62" s="30" t="s">
        <v>37</v>
      </c>
      <c r="B62" s="69" t="s">
        <v>123</v>
      </c>
      <c r="C62" s="69"/>
      <c r="D62" s="69"/>
      <c r="E62" s="69"/>
      <c r="F62" s="69"/>
      <c r="G62" s="69"/>
    </row>
    <row r="63" spans="1:7" ht="21.75" customHeight="1">
      <c r="A63" s="30" t="s">
        <v>39</v>
      </c>
      <c r="B63" s="69" t="s">
        <v>124</v>
      </c>
      <c r="C63" s="69"/>
      <c r="D63" s="69"/>
      <c r="E63" s="69"/>
      <c r="F63" s="69"/>
      <c r="G63" s="69"/>
    </row>
    <row r="64" spans="1:7" ht="15.75" customHeight="1">
      <c r="A64" s="21" t="s">
        <v>125</v>
      </c>
      <c r="B64" s="59" t="s">
        <v>126</v>
      </c>
      <c r="C64" s="59"/>
      <c r="D64" s="59"/>
      <c r="E64" s="59"/>
      <c r="F64" s="59"/>
      <c r="G64" s="59"/>
    </row>
    <row r="65" spans="1:7" ht="25.5" customHeight="1">
      <c r="A65" s="17" t="s">
        <v>127</v>
      </c>
      <c r="B65" s="18" t="s">
        <v>128</v>
      </c>
      <c r="C65" s="17" t="s">
        <v>111</v>
      </c>
      <c r="D65" s="19">
        <v>7</v>
      </c>
      <c r="E65" s="20"/>
      <c r="F65" s="20"/>
      <c r="G65" s="20">
        <f t="shared" ref="G65:G71" si="0">D65*(E65+F65)</f>
        <v>0</v>
      </c>
    </row>
    <row r="66" spans="1:7" ht="15.75" customHeight="1">
      <c r="A66" s="1" t="s">
        <v>129</v>
      </c>
      <c r="B66" s="6" t="s">
        <v>130</v>
      </c>
      <c r="C66" s="1" t="s">
        <v>111</v>
      </c>
      <c r="D66" s="7">
        <v>7</v>
      </c>
      <c r="E66" s="8"/>
      <c r="F66" s="8"/>
      <c r="G66" s="8">
        <f t="shared" si="0"/>
        <v>0</v>
      </c>
    </row>
    <row r="67" spans="1:7" ht="25.5" customHeight="1">
      <c r="A67" s="1" t="s">
        <v>131</v>
      </c>
      <c r="B67" s="6" t="s">
        <v>132</v>
      </c>
      <c r="C67" s="1" t="s">
        <v>111</v>
      </c>
      <c r="D67" s="7">
        <v>4</v>
      </c>
      <c r="E67" s="8"/>
      <c r="F67" s="8"/>
      <c r="G67" s="8">
        <f t="shared" si="0"/>
        <v>0</v>
      </c>
    </row>
    <row r="68" spans="1:7" ht="15.75" customHeight="1">
      <c r="A68" s="1" t="s">
        <v>133</v>
      </c>
      <c r="B68" s="6" t="s">
        <v>134</v>
      </c>
      <c r="C68" s="1" t="s">
        <v>111</v>
      </c>
      <c r="D68" s="7">
        <v>4</v>
      </c>
      <c r="E68" s="8"/>
      <c r="F68" s="8"/>
      <c r="G68" s="8">
        <f t="shared" si="0"/>
        <v>0</v>
      </c>
    </row>
    <row r="69" spans="1:7" ht="15.75" customHeight="1">
      <c r="A69" s="36" t="s">
        <v>135</v>
      </c>
      <c r="B69" s="35" t="s">
        <v>136</v>
      </c>
      <c r="C69" s="36" t="s">
        <v>111</v>
      </c>
      <c r="D69" s="37">
        <v>8</v>
      </c>
      <c r="E69" s="38"/>
      <c r="F69" s="38"/>
      <c r="G69" s="38">
        <f t="shared" si="0"/>
        <v>0</v>
      </c>
    </row>
    <row r="70" spans="1:7" ht="15.75" customHeight="1">
      <c r="A70" s="36" t="s">
        <v>137</v>
      </c>
      <c r="B70" s="35" t="s">
        <v>138</v>
      </c>
      <c r="C70" s="36" t="s">
        <v>111</v>
      </c>
      <c r="D70" s="37">
        <v>1</v>
      </c>
      <c r="E70" s="38"/>
      <c r="F70" s="38"/>
      <c r="G70" s="38">
        <f t="shared" si="0"/>
        <v>0</v>
      </c>
    </row>
    <row r="71" spans="1:7" ht="15.75" customHeight="1">
      <c r="A71" s="36" t="s">
        <v>139</v>
      </c>
      <c r="B71" s="40" t="s">
        <v>140</v>
      </c>
      <c r="C71" s="36" t="s">
        <v>111</v>
      </c>
      <c r="D71" s="37">
        <v>1</v>
      </c>
      <c r="E71" s="38"/>
      <c r="F71" s="38"/>
      <c r="G71" s="38">
        <f t="shared" si="0"/>
        <v>0</v>
      </c>
    </row>
    <row r="72" spans="1:7" ht="15.75" customHeight="1">
      <c r="A72" s="21" t="s">
        <v>141</v>
      </c>
      <c r="B72" s="59" t="s">
        <v>142</v>
      </c>
      <c r="C72" s="59"/>
      <c r="D72" s="59"/>
      <c r="E72" s="59"/>
      <c r="F72" s="59"/>
      <c r="G72" s="59"/>
    </row>
    <row r="73" spans="1:7" ht="25.5" customHeight="1">
      <c r="A73" s="17" t="s">
        <v>143</v>
      </c>
      <c r="B73" s="18" t="s">
        <v>144</v>
      </c>
      <c r="C73" s="17" t="s">
        <v>45</v>
      </c>
      <c r="D73" s="19">
        <v>1</v>
      </c>
      <c r="E73" s="20"/>
      <c r="F73" s="20"/>
      <c r="G73" s="20">
        <f>D73*(E73+F73)</f>
        <v>0</v>
      </c>
    </row>
    <row r="74" spans="1:7" ht="18" customHeight="1">
      <c r="A74" s="28"/>
      <c r="B74" s="62" t="s">
        <v>145</v>
      </c>
      <c r="C74" s="62"/>
      <c r="D74" s="62"/>
      <c r="E74" s="62"/>
      <c r="F74" s="62"/>
      <c r="G74" s="29">
        <f>SUM(G65:G73)</f>
        <v>0</v>
      </c>
    </row>
    <row r="75" spans="1:7" ht="19.5" customHeight="1">
      <c r="A75" s="23" t="s">
        <v>146</v>
      </c>
      <c r="B75" s="61" t="s">
        <v>147</v>
      </c>
      <c r="C75" s="61"/>
      <c r="D75" s="61"/>
      <c r="E75" s="61"/>
      <c r="F75" s="61"/>
      <c r="G75" s="61"/>
    </row>
    <row r="76" spans="1:7" ht="15.75" customHeight="1">
      <c r="A76" s="21" t="s">
        <v>148</v>
      </c>
      <c r="B76" s="59" t="s">
        <v>34</v>
      </c>
      <c r="C76" s="59"/>
      <c r="D76" s="59"/>
      <c r="E76" s="59"/>
      <c r="F76" s="59"/>
      <c r="G76" s="59"/>
    </row>
    <row r="77" spans="1:7" ht="21.75" customHeight="1">
      <c r="A77" s="30" t="s">
        <v>35</v>
      </c>
      <c r="B77" s="69" t="s">
        <v>149</v>
      </c>
      <c r="C77" s="69"/>
      <c r="D77" s="69"/>
      <c r="E77" s="69"/>
      <c r="F77" s="69"/>
      <c r="G77" s="69"/>
    </row>
    <row r="78" spans="1:7" ht="13.5" customHeight="1">
      <c r="A78" s="30" t="s">
        <v>37</v>
      </c>
      <c r="B78" s="69" t="s">
        <v>150</v>
      </c>
      <c r="C78" s="69"/>
      <c r="D78" s="69"/>
      <c r="E78" s="69"/>
      <c r="F78" s="69"/>
      <c r="G78" s="69"/>
    </row>
    <row r="79" spans="1:7" ht="15.75" customHeight="1">
      <c r="A79" s="21" t="s">
        <v>151</v>
      </c>
      <c r="B79" s="59" t="s">
        <v>152</v>
      </c>
      <c r="C79" s="59"/>
      <c r="D79" s="59"/>
      <c r="E79" s="59"/>
      <c r="F79" s="59"/>
      <c r="G79" s="59"/>
    </row>
    <row r="80" spans="1:7" ht="25.5" customHeight="1">
      <c r="A80" s="17" t="s">
        <v>153</v>
      </c>
      <c r="B80" s="18" t="s">
        <v>154</v>
      </c>
      <c r="C80" s="17" t="s">
        <v>111</v>
      </c>
      <c r="D80" s="19">
        <v>22</v>
      </c>
      <c r="E80" s="20"/>
      <c r="F80" s="20"/>
      <c r="G80" s="20">
        <f>D80*(E80+F80)</f>
        <v>0</v>
      </c>
    </row>
    <row r="81" spans="1:7" ht="15.75" customHeight="1">
      <c r="A81" s="1" t="s">
        <v>155</v>
      </c>
      <c r="B81" s="6" t="s">
        <v>156</v>
      </c>
      <c r="C81" s="1" t="s">
        <v>111</v>
      </c>
      <c r="D81" s="7">
        <v>2</v>
      </c>
      <c r="E81" s="8"/>
      <c r="F81" s="8"/>
      <c r="G81" s="8">
        <f>D81*(E81+F81)</f>
        <v>0</v>
      </c>
    </row>
    <row r="82" spans="1:7" ht="25.5" customHeight="1">
      <c r="A82" s="1" t="s">
        <v>157</v>
      </c>
      <c r="B82" s="6" t="s">
        <v>158</v>
      </c>
      <c r="C82" s="1" t="s">
        <v>159</v>
      </c>
      <c r="D82" s="7">
        <v>20</v>
      </c>
      <c r="E82" s="8"/>
      <c r="F82" s="8"/>
      <c r="G82" s="8">
        <f>D82*(E82+F82)</f>
        <v>0</v>
      </c>
    </row>
    <row r="83" spans="1:7" ht="25.5" customHeight="1">
      <c r="A83" s="36" t="s">
        <v>160</v>
      </c>
      <c r="B83" s="40" t="s">
        <v>161</v>
      </c>
      <c r="C83" s="1" t="s">
        <v>111</v>
      </c>
      <c r="D83" s="37">
        <v>3</v>
      </c>
      <c r="E83" s="38"/>
      <c r="F83" s="38"/>
      <c r="G83" s="8">
        <f>D83*(E83+F83)</f>
        <v>0</v>
      </c>
    </row>
    <row r="84" spans="1:7" ht="15.75" customHeight="1">
      <c r="A84" s="21" t="s">
        <v>162</v>
      </c>
      <c r="B84" s="59" t="s">
        <v>163</v>
      </c>
      <c r="C84" s="59"/>
      <c r="D84" s="59"/>
      <c r="E84" s="59"/>
      <c r="F84" s="59"/>
      <c r="G84" s="59"/>
    </row>
    <row r="85" spans="1:7" ht="25.5" customHeight="1">
      <c r="A85" s="17" t="s">
        <v>164</v>
      </c>
      <c r="B85" s="18" t="s">
        <v>165</v>
      </c>
      <c r="C85" s="17" t="s">
        <v>111</v>
      </c>
      <c r="D85" s="19">
        <v>8</v>
      </c>
      <c r="E85" s="20"/>
      <c r="F85" s="20"/>
      <c r="G85" s="20">
        <f>D85*(E85+F85)</f>
        <v>0</v>
      </c>
    </row>
    <row r="86" spans="1:7" ht="25.5" customHeight="1">
      <c r="A86" s="17" t="s">
        <v>166</v>
      </c>
      <c r="B86" s="18" t="s">
        <v>167</v>
      </c>
      <c r="C86" s="17" t="s">
        <v>111</v>
      </c>
      <c r="D86" s="19">
        <v>2</v>
      </c>
      <c r="E86" s="20"/>
      <c r="F86" s="20"/>
      <c r="G86" s="20">
        <f t="shared" ref="G86" si="1">D86*(E86+F86)</f>
        <v>0</v>
      </c>
    </row>
    <row r="87" spans="1:7" ht="15.75" customHeight="1">
      <c r="A87" s="5" t="s">
        <v>168</v>
      </c>
      <c r="B87" s="70" t="s">
        <v>169</v>
      </c>
      <c r="C87" s="70"/>
      <c r="D87" s="70"/>
      <c r="E87" s="70"/>
      <c r="F87" s="70"/>
      <c r="G87" s="70"/>
    </row>
    <row r="88" spans="1:7" ht="39" customHeight="1">
      <c r="A88" s="1" t="s">
        <v>170</v>
      </c>
      <c r="B88" s="6" t="s">
        <v>171</v>
      </c>
      <c r="C88" s="1" t="s">
        <v>45</v>
      </c>
      <c r="D88" s="7">
        <v>1</v>
      </c>
      <c r="E88" s="8"/>
      <c r="F88" s="8"/>
      <c r="G88" s="8">
        <f>D88*(E88+F88)</f>
        <v>0</v>
      </c>
    </row>
    <row r="89" spans="1:7" ht="15.75" customHeight="1">
      <c r="A89" s="21">
        <v>7.5</v>
      </c>
      <c r="B89" s="58" t="s">
        <v>172</v>
      </c>
      <c r="C89" s="59"/>
      <c r="D89" s="59"/>
      <c r="E89" s="59"/>
      <c r="F89" s="59"/>
      <c r="G89" s="59">
        <f t="shared" ref="G89:G93" si="2">D89*(E89+F89)</f>
        <v>0</v>
      </c>
    </row>
    <row r="90" spans="1:7" ht="22.5" customHeight="1">
      <c r="A90" s="1">
        <v>1</v>
      </c>
      <c r="B90" s="6" t="s">
        <v>173</v>
      </c>
      <c r="C90" s="1" t="s">
        <v>174</v>
      </c>
      <c r="D90" s="7">
        <v>1</v>
      </c>
      <c r="E90" s="8"/>
      <c r="F90" s="8"/>
      <c r="G90" s="8">
        <f t="shared" si="2"/>
        <v>0</v>
      </c>
    </row>
    <row r="91" spans="1:7" ht="15.75" customHeight="1">
      <c r="A91" s="21">
        <v>7.6</v>
      </c>
      <c r="B91" s="58" t="s">
        <v>175</v>
      </c>
      <c r="C91" s="59"/>
      <c r="D91" s="59"/>
      <c r="E91" s="59"/>
      <c r="F91" s="59"/>
      <c r="G91" s="59">
        <f t="shared" si="2"/>
        <v>0</v>
      </c>
    </row>
    <row r="92" spans="1:7" ht="23.45" customHeight="1">
      <c r="A92" s="1">
        <v>1</v>
      </c>
      <c r="B92" s="6" t="s">
        <v>176</v>
      </c>
      <c r="C92" s="42" t="s">
        <v>111</v>
      </c>
      <c r="D92" s="43">
        <v>10</v>
      </c>
      <c r="E92" s="43"/>
      <c r="F92" s="43"/>
      <c r="G92" s="43">
        <f t="shared" si="2"/>
        <v>0</v>
      </c>
    </row>
    <row r="93" spans="1:7" ht="39" customHeight="1">
      <c r="A93" s="1">
        <v>2</v>
      </c>
      <c r="B93" s="6" t="s">
        <v>177</v>
      </c>
      <c r="C93" s="42" t="s">
        <v>111</v>
      </c>
      <c r="D93" s="43">
        <v>2</v>
      </c>
      <c r="E93" s="43"/>
      <c r="F93" s="43"/>
      <c r="G93" s="43">
        <f t="shared" si="2"/>
        <v>0</v>
      </c>
    </row>
    <row r="94" spans="1:7" ht="18" customHeight="1">
      <c r="A94" s="28"/>
      <c r="B94" s="63" t="s">
        <v>178</v>
      </c>
      <c r="C94" s="64"/>
      <c r="D94" s="64"/>
      <c r="E94" s="64"/>
      <c r="F94" s="65"/>
      <c r="G94" s="29">
        <f>SUM(G80:G93)</f>
        <v>0</v>
      </c>
    </row>
    <row r="95" spans="1:7" ht="19.5" customHeight="1">
      <c r="A95" s="23" t="s">
        <v>179</v>
      </c>
      <c r="B95" s="66" t="s">
        <v>180</v>
      </c>
      <c r="C95" s="67"/>
      <c r="D95" s="67"/>
      <c r="E95" s="67"/>
      <c r="F95" s="67"/>
      <c r="G95" s="68"/>
    </row>
    <row r="96" spans="1:7" ht="15.75" customHeight="1">
      <c r="A96" s="21" t="s">
        <v>181</v>
      </c>
      <c r="B96" s="59" t="s">
        <v>34</v>
      </c>
      <c r="C96" s="59"/>
      <c r="D96" s="59"/>
      <c r="E96" s="59"/>
      <c r="F96" s="59"/>
      <c r="G96" s="59"/>
    </row>
    <row r="97" spans="1:7" ht="21.75" customHeight="1">
      <c r="A97" s="30" t="s">
        <v>35</v>
      </c>
      <c r="B97" s="69" t="s">
        <v>182</v>
      </c>
      <c r="C97" s="69"/>
      <c r="D97" s="69"/>
      <c r="E97" s="69"/>
      <c r="F97" s="69"/>
      <c r="G97" s="69"/>
    </row>
    <row r="98" spans="1:7" ht="15.75" customHeight="1">
      <c r="A98" s="21" t="s">
        <v>183</v>
      </c>
      <c r="B98" s="59" t="s">
        <v>184</v>
      </c>
      <c r="C98" s="59"/>
      <c r="D98" s="59"/>
      <c r="E98" s="59"/>
      <c r="F98" s="59"/>
      <c r="G98" s="59"/>
    </row>
    <row r="99" spans="1:7" ht="39" customHeight="1">
      <c r="A99" s="17" t="s">
        <v>185</v>
      </c>
      <c r="B99" s="18" t="s">
        <v>186</v>
      </c>
      <c r="C99" s="1" t="s">
        <v>111</v>
      </c>
      <c r="D99" s="19">
        <v>2</v>
      </c>
      <c r="E99" s="20"/>
      <c r="F99" s="20"/>
      <c r="G99" s="20">
        <f>D99*(E99+F99)</f>
        <v>0</v>
      </c>
    </row>
    <row r="100" spans="1:7" ht="25.5" customHeight="1">
      <c r="A100" s="1" t="s">
        <v>187</v>
      </c>
      <c r="B100" s="6" t="s">
        <v>188</v>
      </c>
      <c r="C100" s="1" t="s">
        <v>111</v>
      </c>
      <c r="D100" s="7">
        <v>2</v>
      </c>
      <c r="E100" s="8"/>
      <c r="F100" s="8"/>
      <c r="G100" s="8">
        <f>D100*(E100+F100)</f>
        <v>0</v>
      </c>
    </row>
    <row r="101" spans="1:7" ht="18" customHeight="1">
      <c r="A101" s="9"/>
      <c r="B101" s="60" t="s">
        <v>189</v>
      </c>
      <c r="C101" s="60"/>
      <c r="D101" s="60"/>
      <c r="E101" s="60"/>
      <c r="F101" s="60"/>
      <c r="G101" s="10">
        <f>SUM(G99:G100)</f>
        <v>0</v>
      </c>
    </row>
    <row r="102" spans="1:7" ht="19.5" customHeight="1">
      <c r="A102" s="23" t="s">
        <v>190</v>
      </c>
      <c r="B102" s="61" t="s">
        <v>191</v>
      </c>
      <c r="C102" s="61"/>
      <c r="D102" s="61"/>
      <c r="E102" s="61"/>
      <c r="F102" s="61"/>
      <c r="G102" s="61"/>
    </row>
    <row r="103" spans="1:7" ht="15.75" customHeight="1">
      <c r="A103" s="17"/>
      <c r="B103" s="41" t="s">
        <v>192</v>
      </c>
      <c r="C103" s="17"/>
      <c r="D103" s="17"/>
      <c r="E103" s="17"/>
      <c r="F103" s="17"/>
      <c r="G103" s="20">
        <v>0</v>
      </c>
    </row>
    <row r="104" spans="1:7" ht="15.75" customHeight="1">
      <c r="A104" s="17">
        <v>9.1</v>
      </c>
      <c r="B104" s="41" t="s">
        <v>193</v>
      </c>
      <c r="C104" s="17" t="s">
        <v>45</v>
      </c>
      <c r="D104" s="17">
        <v>1</v>
      </c>
      <c r="E104" s="20"/>
      <c r="F104" s="20"/>
      <c r="G104" s="20">
        <f>D104*(E104+F104)</f>
        <v>0</v>
      </c>
    </row>
    <row r="105" spans="1:7" ht="15.75" customHeight="1">
      <c r="A105" s="17"/>
      <c r="B105" s="41"/>
      <c r="C105" s="17"/>
      <c r="D105" s="17"/>
      <c r="E105" s="17"/>
      <c r="F105" s="17"/>
      <c r="G105" s="20"/>
    </row>
    <row r="106" spans="1:7" ht="15.75" customHeight="1">
      <c r="A106" s="17"/>
      <c r="B106" s="41"/>
      <c r="C106" s="17"/>
      <c r="D106" s="17"/>
      <c r="E106" s="17"/>
      <c r="F106" s="17"/>
      <c r="G106" s="20"/>
    </row>
    <row r="107" spans="1:7" ht="15.75" customHeight="1">
      <c r="A107" s="17"/>
      <c r="B107" s="41"/>
      <c r="C107" s="17"/>
      <c r="D107" s="17"/>
      <c r="E107" s="17"/>
      <c r="F107" s="17"/>
      <c r="G107" s="20"/>
    </row>
    <row r="108" spans="1:7" ht="15.75" customHeight="1">
      <c r="A108" s="17"/>
      <c r="B108" s="41"/>
      <c r="C108" s="17"/>
      <c r="D108" s="17"/>
      <c r="E108" s="17"/>
      <c r="F108" s="17"/>
      <c r="G108" s="20"/>
    </row>
    <row r="109" spans="1:7" ht="15.75" customHeight="1">
      <c r="A109" s="17"/>
      <c r="B109" s="41"/>
      <c r="C109" s="17"/>
      <c r="D109" s="17"/>
      <c r="E109" s="17"/>
      <c r="F109" s="17"/>
      <c r="G109" s="20"/>
    </row>
    <row r="110" spans="1:7" ht="15.75" customHeight="1">
      <c r="A110" s="17"/>
      <c r="B110" s="41"/>
      <c r="C110" s="17"/>
      <c r="D110" s="17"/>
      <c r="E110" s="17"/>
      <c r="F110" s="17"/>
      <c r="G110" s="20"/>
    </row>
    <row r="111" spans="1:7" ht="15.75" customHeight="1">
      <c r="A111" s="17"/>
      <c r="B111" s="41"/>
      <c r="C111" s="17"/>
      <c r="D111" s="17"/>
      <c r="E111" s="17"/>
      <c r="F111" s="17"/>
      <c r="G111" s="20"/>
    </row>
    <row r="112" spans="1:7" ht="15.75" customHeight="1">
      <c r="A112" s="17"/>
      <c r="B112" s="41"/>
      <c r="C112" s="17"/>
      <c r="D112" s="17"/>
      <c r="E112" s="17"/>
      <c r="F112" s="17"/>
      <c r="G112" s="20"/>
    </row>
    <row r="113" spans="1:7" ht="18" customHeight="1">
      <c r="A113" s="28"/>
      <c r="B113" s="62" t="s">
        <v>194</v>
      </c>
      <c r="C113" s="62"/>
      <c r="D113" s="62"/>
      <c r="E113" s="62"/>
      <c r="F113" s="62"/>
      <c r="G113" s="29">
        <f>SUM(G103:G112)</f>
        <v>0</v>
      </c>
    </row>
    <row r="114" spans="1:7" ht="19.5" customHeight="1">
      <c r="A114" s="23" t="s">
        <v>195</v>
      </c>
      <c r="B114" s="61" t="s">
        <v>196</v>
      </c>
      <c r="C114" s="61"/>
      <c r="D114" s="61"/>
      <c r="E114" s="61"/>
      <c r="F114" s="61"/>
      <c r="G114" s="61"/>
    </row>
    <row r="115" spans="1:7" ht="15.75" customHeight="1">
      <c r="A115" s="17"/>
      <c r="B115" s="41" t="s">
        <v>197</v>
      </c>
      <c r="C115" s="17" t="s">
        <v>45</v>
      </c>
      <c r="D115" s="17"/>
      <c r="E115" s="17"/>
      <c r="F115" s="17"/>
      <c r="G115" s="20">
        <v>0</v>
      </c>
    </row>
    <row r="116" spans="1:7" ht="15.75" customHeight="1">
      <c r="A116" s="1"/>
      <c r="B116" s="11"/>
      <c r="C116" s="1"/>
      <c r="D116" s="1"/>
      <c r="E116" s="1"/>
      <c r="F116" s="1"/>
      <c r="G116" s="8"/>
    </row>
    <row r="117" spans="1:7" ht="15.75" customHeight="1">
      <c r="A117" s="1"/>
      <c r="B117" s="11"/>
      <c r="C117" s="1"/>
      <c r="D117" s="1"/>
      <c r="E117" s="1"/>
      <c r="F117" s="1"/>
      <c r="G117" s="8"/>
    </row>
    <row r="118" spans="1:7" ht="15.75" customHeight="1">
      <c r="A118" s="1"/>
      <c r="B118" s="11"/>
      <c r="C118" s="1"/>
      <c r="D118" s="1"/>
      <c r="E118" s="1"/>
      <c r="F118" s="1"/>
      <c r="G118" s="8"/>
    </row>
    <row r="119" spans="1:7" ht="15.75" customHeight="1">
      <c r="A119" s="1"/>
      <c r="B119" s="11"/>
      <c r="C119" s="1"/>
      <c r="D119" s="1"/>
      <c r="E119" s="1"/>
      <c r="F119" s="1"/>
      <c r="G119" s="8"/>
    </row>
    <row r="120" spans="1:7" ht="15.75" customHeight="1">
      <c r="A120" s="1"/>
      <c r="B120" s="11"/>
      <c r="C120" s="1"/>
      <c r="D120" s="1"/>
      <c r="E120" s="1"/>
      <c r="F120" s="1"/>
      <c r="G120" s="8"/>
    </row>
    <row r="121" spans="1:7" ht="15.75" customHeight="1">
      <c r="A121" s="1"/>
      <c r="B121" s="11"/>
      <c r="C121" s="1"/>
      <c r="D121" s="1"/>
      <c r="E121" s="1"/>
      <c r="F121" s="1"/>
      <c r="G121" s="8"/>
    </row>
    <row r="122" spans="1:7" ht="15.75" customHeight="1">
      <c r="A122" s="1"/>
      <c r="B122" s="11"/>
      <c r="C122" s="1"/>
      <c r="D122" s="1"/>
      <c r="E122" s="1"/>
      <c r="F122" s="1"/>
      <c r="G122" s="8"/>
    </row>
    <row r="123" spans="1:7" ht="15.75" customHeight="1">
      <c r="A123" s="1"/>
      <c r="B123" s="11"/>
      <c r="C123" s="1"/>
      <c r="D123" s="1"/>
      <c r="E123" s="1"/>
      <c r="F123" s="1"/>
      <c r="G123" s="8"/>
    </row>
    <row r="124" spans="1:7" ht="18" customHeight="1">
      <c r="A124" s="9"/>
      <c r="B124" s="60" t="s">
        <v>198</v>
      </c>
      <c r="C124" s="60"/>
      <c r="D124" s="60"/>
      <c r="E124" s="60"/>
      <c r="F124" s="60"/>
      <c r="G124" s="10">
        <f>SUM(G115:G115)</f>
        <v>0</v>
      </c>
    </row>
  </sheetData>
  <mergeCells count="63">
    <mergeCell ref="B11:G11"/>
    <mergeCell ref="B13:G13"/>
    <mergeCell ref="A1:G1"/>
    <mergeCell ref="A2:G2"/>
    <mergeCell ref="A3:G3"/>
    <mergeCell ref="B6:G6"/>
    <mergeCell ref="B7:G7"/>
    <mergeCell ref="B15:F15"/>
    <mergeCell ref="B16:G16"/>
    <mergeCell ref="B17:G17"/>
    <mergeCell ref="B18:G18"/>
    <mergeCell ref="B19:G19"/>
    <mergeCell ref="B26:G26"/>
    <mergeCell ref="B27:G27"/>
    <mergeCell ref="B28:G28"/>
    <mergeCell ref="B32:G32"/>
    <mergeCell ref="B20:G20"/>
    <mergeCell ref="B22:F22"/>
    <mergeCell ref="B23:G23"/>
    <mergeCell ref="B24:G24"/>
    <mergeCell ref="B25:G25"/>
    <mergeCell ref="B36:G36"/>
    <mergeCell ref="B39:F39"/>
    <mergeCell ref="B40:G40"/>
    <mergeCell ref="B41:G41"/>
    <mergeCell ref="B42:G42"/>
    <mergeCell ref="B43:G43"/>
    <mergeCell ref="B44:G44"/>
    <mergeCell ref="B48:F48"/>
    <mergeCell ref="B49:G49"/>
    <mergeCell ref="B50:G50"/>
    <mergeCell ref="B51:G51"/>
    <mergeCell ref="B52:G52"/>
    <mergeCell ref="B53:G53"/>
    <mergeCell ref="B56:G56"/>
    <mergeCell ref="B58:F58"/>
    <mergeCell ref="B59:G59"/>
    <mergeCell ref="B60:G60"/>
    <mergeCell ref="B61:G61"/>
    <mergeCell ref="B62:G62"/>
    <mergeCell ref="B63:G63"/>
    <mergeCell ref="B64:G64"/>
    <mergeCell ref="B72:G72"/>
    <mergeCell ref="B74:F74"/>
    <mergeCell ref="B75:G75"/>
    <mergeCell ref="B76:G76"/>
    <mergeCell ref="B77:G77"/>
    <mergeCell ref="B78:G78"/>
    <mergeCell ref="B79:G79"/>
    <mergeCell ref="B84:G84"/>
    <mergeCell ref="B87:G87"/>
    <mergeCell ref="B114:G114"/>
    <mergeCell ref="B124:F124"/>
    <mergeCell ref="B94:F94"/>
    <mergeCell ref="B95:G95"/>
    <mergeCell ref="B96:G96"/>
    <mergeCell ref="B97:G97"/>
    <mergeCell ref="B98:G98"/>
    <mergeCell ref="B89:G89"/>
    <mergeCell ref="B91:G91"/>
    <mergeCell ref="B101:F101"/>
    <mergeCell ref="B102:G102"/>
    <mergeCell ref="B113:F113"/>
  </mergeCells>
  <phoneticPr fontId="22" type="noConversion"/>
  <printOptions horizontalCentered="1"/>
  <pageMargins left="0.5" right="0.5" top="0.6" bottom="0.6" header="0.511811023622047" footer="0.511811023622047"/>
  <pageSetup scale="7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94D861457F6444A016DEA61333D434" ma:contentTypeVersion="21" ma:contentTypeDescription="Create a new document." ma:contentTypeScope="" ma:versionID="cdbce46c147d2325dcd8ae9320a27025">
  <xsd:schema xmlns:xsd="http://www.w3.org/2001/XMLSchema" xmlns:xs="http://www.w3.org/2001/XMLSchema" xmlns:p="http://schemas.microsoft.com/office/2006/metadata/properties" xmlns:ns1="http://schemas.microsoft.com/sharepoint/v3" xmlns:ns2="09a89d9b-f5e3-41af-8194-30ca063b4f91" xmlns:ns3="a1336a19-a7c6-4af2-8ee5-660634acd64e" targetNamespace="http://schemas.microsoft.com/office/2006/metadata/properties" ma:root="true" ma:fieldsID="5e88c03b7ecc0d1fc5e73c92c1098fc4" ns1:_="" ns2:_="" ns3:_="">
    <xsd:import namespace="http://schemas.microsoft.com/sharepoint/v3"/>
    <xsd:import namespace="09a89d9b-f5e3-41af-8194-30ca063b4f91"/>
    <xsd:import namespace="a1336a19-a7c6-4af2-8ee5-660634acd6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Status" minOccurs="0"/>
                <xsd:element ref="ns1:_ip_UnifiedCompliancePolicyProperties" minOccurs="0"/>
                <xsd:element ref="ns1:_ip_UnifiedCompliancePolicyUIAction" minOccurs="0"/>
                <xsd:element ref="ns2:Approvers" minOccurs="0"/>
                <xsd:element ref="ns2:ApprovalStatus" minOccurs="0"/>
                <xsd:element ref="ns2:ApprovalHistory" minOccurs="0"/>
                <xsd:element ref="ns2:ApprovalStar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89d9b-f5e3-41af-8194-30ca063b4f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Status" ma:index="22" nillable="true" ma:displayName="Status" ma:format="Dropdown" ma:internalName="Status">
      <xsd:simpleType>
        <xsd:restriction base="dms:Choice">
          <xsd:enumeration value="Draft"/>
          <xsd:enumeration value="Under review"/>
          <xsd:enumeration value="Approved"/>
          <xsd:enumeration value="Need Approval"/>
        </xsd:restriction>
      </xsd:simpleType>
    </xsd:element>
    <xsd:element name="Approvers" ma:index="25" nillable="true" ma:displayName="Approvers" ma:format="Dropdown" ma:list="UserInfo" ma:SharePointGroup="0" ma:internalName="Approv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alStatus" ma:index="26" nillable="true" ma:displayName="Approval Status" ma:format="Dropdown" ma:internalName="ApprovalStatus">
      <xsd:simpleType>
        <xsd:restriction base="dms:Choice">
          <xsd:enumeration value="Pending"/>
          <xsd:enumeration value="Approved"/>
          <xsd:enumeration value="Rejected"/>
        </xsd:restriction>
      </xsd:simpleType>
    </xsd:element>
    <xsd:element name="ApprovalHistory" ma:index="27" nillable="true" ma:displayName="Approval History" ma:default="✔ Enable Append changes to existing text  ✔ Rich text = No" ma:format="Dropdown" ma:internalName="ApprovalHistory">
      <xsd:simpleType>
        <xsd:restriction base="dms:Note">
          <xsd:maxLength value="255"/>
        </xsd:restriction>
      </xsd:simpleType>
    </xsd:element>
    <xsd:element name="ApprovalStarted" ma:index="28" nillable="true" ma:displayName="Approval Started" ma:default="0" ma:format="Dropdown" ma:internalName="ApprovalStart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1336a19-a7c6-4af2-8ee5-660634acd64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e33117-2320-4c63-9469-c6e903eabc79}" ma:internalName="TaxCatchAll" ma:showField="CatchAllData" ma:web="a1336a19-a7c6-4af2-8ee5-660634acd64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9a89d9b-f5e3-41af-8194-30ca063b4f91" xsi:nil="true"/>
    <Approvers xmlns="09a89d9b-f5e3-41af-8194-30ca063b4f91">
      <UserInfo>
        <DisplayName/>
        <AccountId xsi:nil="true"/>
        <AccountType/>
      </UserInfo>
    </Approvers>
    <ApprovalStatus xmlns="09a89d9b-f5e3-41af-8194-30ca063b4f91" xsi:nil="true"/>
    <TaxCatchAll xmlns="a1336a19-a7c6-4af2-8ee5-660634acd64e" xsi:nil="true"/>
    <_ip_UnifiedCompliancePolicyProperties xmlns="http://schemas.microsoft.com/sharepoint/v3" xsi:nil="true"/>
    <ApprovalStarted xmlns="09a89d9b-f5e3-41af-8194-30ca063b4f91">false</ApprovalStarted>
    <lcf76f155ced4ddcb4097134ff3c332f xmlns="09a89d9b-f5e3-41af-8194-30ca063b4f91">
      <Terms xmlns="http://schemas.microsoft.com/office/infopath/2007/PartnerControls"/>
    </lcf76f155ced4ddcb4097134ff3c332f>
    <ApprovalHistory xmlns="09a89d9b-f5e3-41af-8194-30ca063b4f91">✔ Enable Append changes to existing text  ✔ Rich text = No</ApprovalHistory>
  </documentManagement>
</p:properties>
</file>

<file path=customXml/itemProps1.xml><?xml version="1.0" encoding="utf-8"?>
<ds:datastoreItem xmlns:ds="http://schemas.openxmlformats.org/officeDocument/2006/customXml" ds:itemID="{EF3CE552-EF85-45F9-B10B-EE2BB617DD4D}"/>
</file>

<file path=customXml/itemProps2.xml><?xml version="1.0" encoding="utf-8"?>
<ds:datastoreItem xmlns:ds="http://schemas.openxmlformats.org/officeDocument/2006/customXml" ds:itemID="{3FF6B546-6045-4468-93D6-A5D1755D3481}"/>
</file>

<file path=customXml/itemProps3.xml><?xml version="1.0" encoding="utf-8"?>
<ds:datastoreItem xmlns:ds="http://schemas.openxmlformats.org/officeDocument/2006/customXml" ds:itemID="{059EF707-77BE-4739-9F79-2039D9715F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2026-06-30T11:36:27Z</dcterms:created>
  <dcterms:modified xsi:type="dcterms:W3CDTF">2026-08-31T06:39:28Z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0x0101003C94D861457F6444A016DEA61333D434</vt:lpwstr>
  </property>
  <property fmtid="{D5CDD505-2E9C-101B-9397-08002B2CF9AE}" pid="3" name="MediaServiceImageTags">
    <vt:lpwstr/>
  </property>
</Properties>
</file>